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activeTab="4"/>
  </bookViews>
  <sheets>
    <sheet name="รวมเฉพาะย.4" sheetId="4" r:id="rId1"/>
    <sheet name="32ย4ก11คุ้มครอง-เสร็จ" sheetId="10" r:id="rId2"/>
    <sheet name="33ย4ก11 HWP สสอ." sheetId="6" r:id="rId3"/>
    <sheet name="34 ย4ก11Green+Cleen" sheetId="13" r:id="rId4"/>
    <sheet name="35 ย4ก12ต่างด้าว" sheetId="12" r:id="rId5"/>
  </sheets>
  <definedNames>
    <definedName name="_xlnm.Print_Area" localSheetId="2">'33ย4ก11 HWP สสอ.'!$A$1:$U$14</definedName>
    <definedName name="_xlnm.Print_Titles" localSheetId="1">'32ย4ก11คุ้มครอง-เสร็จ'!$5:$7</definedName>
    <definedName name="_xlnm.Print_Titles" localSheetId="2">'33ย4ก11 HWP สสอ.'!$5:$6</definedName>
    <definedName name="_xlnm.Print_Titles" localSheetId="3">'34 ย4ก11Green+Cleen'!$5:$6</definedName>
    <definedName name="_xlnm.Print_Titles" localSheetId="4">'35 ย4ก12ต่างด้าว'!$5:$6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0" l="1"/>
  <c r="T31" i="13" l="1"/>
  <c r="S31" i="13"/>
  <c r="R31" i="13"/>
  <c r="Q31" i="13"/>
  <c r="O31" i="13"/>
  <c r="N31" i="13"/>
  <c r="M31" i="13"/>
  <c r="L31" i="13"/>
  <c r="K31" i="13"/>
  <c r="J31" i="13"/>
  <c r="I31" i="13"/>
  <c r="F24" i="13"/>
  <c r="F23" i="13"/>
  <c r="F22" i="13"/>
  <c r="F20" i="13"/>
  <c r="F19" i="13"/>
  <c r="F10" i="13"/>
  <c r="F9" i="13"/>
  <c r="F8" i="13"/>
  <c r="H9" i="4"/>
  <c r="I9" i="4"/>
  <c r="J9" i="4"/>
  <c r="K9" i="4"/>
  <c r="F11" i="13" l="1"/>
  <c r="F28" i="13"/>
  <c r="P19" i="13" s="1"/>
  <c r="P31" i="13" s="1"/>
  <c r="F12" i="12"/>
  <c r="J12" i="12" s="1"/>
  <c r="T13" i="12"/>
  <c r="S13" i="12"/>
  <c r="R13" i="12"/>
  <c r="Q13" i="12"/>
  <c r="P13" i="12"/>
  <c r="O13" i="12"/>
  <c r="N13" i="12"/>
  <c r="M13" i="12"/>
  <c r="L13" i="12"/>
  <c r="K13" i="12"/>
  <c r="I13" i="12"/>
  <c r="F31" i="13" l="1"/>
  <c r="G7" i="4" s="1"/>
  <c r="L7" i="4" s="1"/>
  <c r="J11" i="12"/>
  <c r="J13" i="12" s="1"/>
  <c r="F13" i="12"/>
  <c r="G8" i="4" s="1"/>
  <c r="T23" i="10"/>
  <c r="S23" i="10"/>
  <c r="R23" i="10"/>
  <c r="Q23" i="10"/>
  <c r="P23" i="10"/>
  <c r="O23" i="10"/>
  <c r="N23" i="10"/>
  <c r="M23" i="10"/>
  <c r="K23" i="10"/>
  <c r="J23" i="10"/>
  <c r="F22" i="10"/>
  <c r="F19" i="10"/>
  <c r="F11" i="10"/>
  <c r="G9" i="4" l="1"/>
  <c r="F5" i="4"/>
  <c r="L5" i="4" l="1"/>
  <c r="T14" i="6"/>
  <c r="S14" i="6"/>
  <c r="R14" i="6"/>
  <c r="Q14" i="6"/>
  <c r="P14" i="6"/>
  <c r="O14" i="6"/>
  <c r="N14" i="6"/>
  <c r="M14" i="6"/>
  <c r="L14" i="6"/>
  <c r="K14" i="6"/>
  <c r="J14" i="6"/>
  <c r="I14" i="6"/>
  <c r="F12" i="6"/>
  <c r="F13" i="6" s="1"/>
  <c r="F10" i="6"/>
  <c r="F9" i="6"/>
  <c r="F8" i="6"/>
  <c r="F7" i="6"/>
  <c r="F11" i="6" l="1"/>
  <c r="F14" i="6" s="1"/>
  <c r="L8" i="4" l="1"/>
  <c r="F6" i="4"/>
  <c r="L6" i="4" l="1"/>
  <c r="L9" i="4" s="1"/>
  <c r="F9" i="4"/>
</calcChain>
</file>

<file path=xl/sharedStrings.xml><?xml version="1.0" encoding="utf-8"?>
<sst xmlns="http://schemas.openxmlformats.org/spreadsheetml/2006/main" count="404" uniqueCount="198">
  <si>
    <t>ก.ย.</t>
  </si>
  <si>
    <t>ส.ค.</t>
  </si>
  <si>
    <t>ก.ค.</t>
  </si>
  <si>
    <t>มิ.ย.</t>
  </si>
  <si>
    <t>พ.ค.</t>
  </si>
  <si>
    <t>เม.ย.</t>
  </si>
  <si>
    <t>มี.ค.</t>
  </si>
  <si>
    <t>ก.พ.</t>
  </si>
  <si>
    <t>ม.ค.</t>
  </si>
  <si>
    <t>ธ.ค.</t>
  </si>
  <si>
    <t>พ.ย.</t>
  </si>
  <si>
    <t>ต.ค.</t>
  </si>
  <si>
    <t>แหล่ง</t>
  </si>
  <si>
    <t>จำนวน (บ.)</t>
  </si>
  <si>
    <t>รายละเอียด</t>
  </si>
  <si>
    <t>ผู้รับผิดชอบ</t>
  </si>
  <si>
    <t>ระยะเวลาดำเนินงาน</t>
  </si>
  <si>
    <t>ระยะเวลา
(ว ด ป)</t>
  </si>
  <si>
    <t>งบประมาณ</t>
  </si>
  <si>
    <t>กลุ่มเป้าหมาย/จำนวน</t>
  </si>
  <si>
    <t>ตัวชี้วัดค่าเป้าหมาย</t>
  </si>
  <si>
    <t>ผลผลิต</t>
  </si>
  <si>
    <t>กิจกรรมที่สำคัญของโครงการ</t>
  </si>
  <si>
    <t>บูรณาการกับงานประจำ</t>
  </si>
  <si>
    <t>รวม</t>
  </si>
  <si>
    <t>ลำดับ</t>
  </si>
  <si>
    <t xml:space="preserve">โครงการ/กิจกรรม </t>
  </si>
  <si>
    <t>จำนวนแผนงาน/โครงการ</t>
  </si>
  <si>
    <t>รวมงบประมาณ</t>
  </si>
  <si>
    <t>ปกติ/ประจำ</t>
  </si>
  <si>
    <t>เงินบำรุงสสอ. (PP CUP)</t>
  </si>
  <si>
    <t xml:space="preserve">เงินบำรุงรพ. </t>
  </si>
  <si>
    <t>เงินบำรุงรพ. (PP CUP)</t>
  </si>
  <si>
    <t>เงินบำรุง รพ. (PPปฐมภูมิ)</t>
  </si>
  <si>
    <t>อปท./อบจ.</t>
  </si>
  <si>
    <t>อื่นๆ</t>
  </si>
  <si>
    <t>ลงชื่อ.............................................ผู้เสนอแผน</t>
  </si>
  <si>
    <t>(นายปรัชญา  แก้วพัฒน์)</t>
  </si>
  <si>
    <t>ตำแหน่ง นักวิชาการสาธารณสุขชำนาญการ</t>
  </si>
  <si>
    <t>ลงชื่อ..................................................ผู้เห็นชอบแผน</t>
  </si>
  <si>
    <t>(นายสุริยันต์  เศษศรี)</t>
  </si>
  <si>
    <t>ตำแหน่ง สาธารณสุขอำเภอเขาฉกรรจ์</t>
  </si>
  <si>
    <t>ลงชื่อ...............................................ผู้เห็นชอบแผน</t>
  </si>
  <si>
    <t>ยุทธ
ศาสตร์</t>
  </si>
  <si>
    <t>ปรัชญา แก้วพัฒน์</t>
  </si>
  <si>
    <t>1. ประชุมพัฒนาศักยภาพการพัฒนางาน Healthy Work Place เพื่อผ่านเกณฑ์ Healthy Work Place</t>
  </si>
  <si>
    <t>โรงพยาบาลส่งเสริมสุขภาพตำบลผ่านเกณฑ์ Healthy Work Place</t>
  </si>
  <si>
    <t>ร้อยละ 100โรงพยาบาลส่งเสริมสุขภาพตำบลทุกแห่งผ่านเกณฑ์ Healthy Work Place</t>
  </si>
  <si>
    <t>1 ค่าอาหารกลางวัน จำนวน 20 คน ๆ ละ 1 มื้อ ๆ ละ 100 บาท เป็นเงิน</t>
  </si>
  <si>
    <t>นายปรัชญา   แก้วพัฒน์</t>
  </si>
  <si>
    <t>2. ค่าอาหารว่างและเครื่องดื่ม จำนวน 20 คน ๆ ละ 2 มื้อ ๆ ละ 30 บาท เป็นเงิน</t>
  </si>
  <si>
    <t>2. เยี่ยมเสริมพลัง ตรวจประเมินการพัฒนา HWP ในรพ.สต./สสอ.ในเครือข่าย (จำนวน 2 ครั้ง ๆ ละ 2 วัน)</t>
  </si>
  <si>
    <t>รพ.สต./สสอ.ในเครื่อข่ายได้รับการตรวจประเมินการพัฒนา HWP ปีละ 2 ครั้ง</t>
  </si>
  <si>
    <t>รพ.สต./สสอ. ในเครื่อข่ายได้รับการตรวจประเมินการพัฒนา HWP ร้อยละ 100</t>
  </si>
  <si>
    <t>โครงการพัฒนาอนามัยสิ่งแวดล้อมตามเกณฑ์ Healthy Work Place อำเภอเขาฉกรรจ์</t>
  </si>
  <si>
    <t>รวมทั้งสิ้น</t>
  </si>
  <si>
    <t>เงินบำรุง สสอ. (PP CUP)</t>
  </si>
  <si>
    <t>เจ้าหน้าที่ รพ.สต. สสอ. จำนวน 20 คน</t>
  </si>
  <si>
    <t>3. ค่าจัดทำคู่มือการดำเนินงาน HWP จำนวน 20 เล่ม ๆ ละ 50 บาท เป็นเงิน</t>
  </si>
  <si>
    <t>4. ค่าสมมนาคุณวิทยากร (ภาครัฐต่างหน่วยงาน) จำนวน 2 คน ๆ ละ 2.5 ชม. ๆ ละ 600 บาท เป็นเงิน</t>
  </si>
  <si>
    <t>1. ค่าเบี้ยเลี้ยงเจ้าหน้าที่ ทีมตรวจประเมินการพัฒนา HWP จำนวน 4 คน ๆ ละ 4 วัน ๆ ละ 120 บาท เป็นเงิน</t>
  </si>
  <si>
    <t xml:space="preserve"> รพ.สต. 7 แห่ง (ครั้งละ 2 วัน ทีมตรวจประเมินการพัฒนา HWP 4 คน)</t>
  </si>
  <si>
    <t>แผนปฏิบัติราชการเครือข่ายบริการสุขภาพ อำเภอเขาฉกรรจ์ จังหวัดสระแก้ว ประจำปีงบประมาณ พ.ศ. 2565</t>
  </si>
  <si>
    <t>ประเด็นยุทธศาสตร์ที่ 4  การบริหารจัดการสาธารณสุขชายแดนที่มีประสิทธิภาพ</t>
  </si>
  <si>
    <t>ไตรมาส 2
(ก.พ. 2565)</t>
  </si>
  <si>
    <t>ไตรมาส 3
(เม.ย. 2565)
ไตรมาส 4
(ส.ค. 2565)</t>
  </si>
  <si>
    <t>ผู้รับ
ผิดชอบ</t>
  </si>
  <si>
    <t>ระยะเวลาระบุ (ว ด ป)</t>
  </si>
  <si>
    <t>จำนวน
(บาท)</t>
  </si>
  <si>
    <t>แหล่งงบ</t>
  </si>
  <si>
    <t>๑.ประชุมคณะทำงานคุ้มครองผู้บริโภค</t>
  </si>
  <si>
    <t>จัดทำแนวทางการดำเนินงานสถานประกอบการต้นแบบ</t>
  </si>
  <si>
    <t xml:space="preserve">จำนวนสถานประกอบการ ต้นแบบที่ได้รับการจัดตั้ง รพ.สต.ละ 1 แห่ง </t>
  </si>
  <si>
    <t xml:space="preserve">1.เจ้าหน้าที่ผู้รับผิดชอบงานคุ้มครองผู้บริโภค จำนวน  8 คน
2.แกนนำสถานประกอบการ จำนวน 7 คน
</t>
  </si>
  <si>
    <t>1.ค่าอาหารกลางวัน จำนวน 15 คนๆละ 2 มื้อๆละ 60 บาท เป็นเงิน</t>
  </si>
  <si>
    <t>เงินบำรุงสสอ. ( PP CUP )</t>
  </si>
  <si>
    <t>นางสาวกัญญา เทพรัตนะ</t>
  </si>
  <si>
    <t>2.ค่าอาหารว่างและเครื่องดื่ม จำนวน 15 คนๆละ 4 มื้อๆละ 30 บาท เป็นเงิน</t>
  </si>
  <si>
    <t>2.อบรมสถานประกอบการต้นแบบด้านคุ้มครองผู้บริโภค</t>
  </si>
  <si>
    <t>สถานประกอบการเป็นต้นแบบการดำนการจำหย่ายยา/ผลิตภัณฑ์และอาหารได้อย่างถูกต้อง</t>
  </si>
  <si>
    <t xml:space="preserve">จำนวนสถานประกอบการ ต้นแบบที่ได้รับการจัดตั้ง รพ.สต.ละ 2 แห่ง </t>
  </si>
  <si>
    <t>4.ค่าวัสดุสำนักงาน(แฟ้ม/ปากกา/สมุด)</t>
  </si>
  <si>
    <t>5.ค่าสมนาคุณวิยากร จำนวน 2 คนๆละ3 ชม.ๆละ600 บาท เป็นเงิน</t>
  </si>
  <si>
    <t xml:space="preserve">6.ค่าป้ายไวนิล ขนาด 1X3 เมตร ตารางเมตรละ 200 บาท เป็นเงิน </t>
  </si>
  <si>
    <t xml:space="preserve">คณะกรรมการประเมิน จำนวน  5 คน
</t>
  </si>
  <si>
    <t>ม.ค.64,เม.ย.65</t>
  </si>
  <si>
    <t>พ.ย.64</t>
  </si>
  <si>
    <t xml:space="preserve">ไตรมาส 3
(พค 2565)
</t>
  </si>
  <si>
    <t>หน่วยบริการในคป.สอ.เขาฉกรรจ์มีความเข้าใจในการจัดบริการแรงงานต่างชาติ</t>
  </si>
  <si>
    <t>นายบัญชาการ  เหลาลา</t>
  </si>
  <si>
    <t xml:space="preserve">มีการประชาสัมพันธ์การแนะนำการเข้าใช้บริการสุขภาพในแรงงานต่างชาติ </t>
  </si>
  <si>
    <t>หน่วยบริการในคป.สอ.เขาฉกรรจ์เข้าร่วมการประชุมชี้แจงแนวทางการให้บริการด้านสุขภาพแก่แรงงานต่างชาติครบทั้ง 9 แห่ง</t>
  </si>
  <si>
    <t>รพ. รพ.สต.สอ.สสอ. มีการประชาสัมพันธ์การแนะนำการเข้าใช้บริการสุขภาพในแรงงานต่างชาติ ครบทั้ง 9แห่ง</t>
  </si>
  <si>
    <t>เจ้าหน้าที่ รพ. รพ.สต.สอ.สสอ จำนวน 10 คน</t>
  </si>
  <si>
    <t>รพ.รพ.สต. สอ.สสอ. จำนวน 9 แห่ง</t>
  </si>
  <si>
    <t>ยุทธศาสตร์ที่ 4  การบริหารจัดการสาธารณสุขชายแดนที่มีประสิทธิภาพ</t>
  </si>
  <si>
    <t>กลยุทธ์ที่ 11 พัฒนาระบบงานคุมครองผู้บริโภค ระบบงานอาชีวอนามัยและสิ่งแวดล้อมที่เชื่มโยงกับพื้นที่ชายแดนโดยการมีส่วนร่วมของภาคีเครือข่ายและประชาชน</t>
  </si>
  <si>
    <t>1.จัดทำป้ายสื่อสารในโรงพยาบาล 3 ภาษา ไทย อังกฤษ กัมพูชา</t>
  </si>
  <si>
    <t>โรงพยาบาลมีป้าย 3 ภาษา</t>
  </si>
  <si>
    <t>โรงพยาบาลมีและใช้ป้าย 3 ภาษา</t>
  </si>
  <si>
    <t>อาคารผู้ป่วยนอก</t>
  </si>
  <si>
    <t>บูรณาการกับแผนงานประจำ</t>
  </si>
  <si>
    <t>นายสุรชัย เทียมพูล</t>
  </si>
  <si>
    <t>2.จัดให้มีล่ามแปลภาษา กัมพูชาในโรงพยาบาล</t>
  </si>
  <si>
    <t>โรงพยาบาลมีล่ามแปลภากัมพูชา</t>
  </si>
  <si>
    <t>เจ้าหน้าที่สามารถสื่อสารกับแรงงานต่างชาติที่เข้ามารับบริการด้วยความเข้าใจ</t>
  </si>
  <si>
    <t>ต.ค. 64 - ก.ย.65</t>
  </si>
  <si>
    <t>พรทิย์เงินก้อน</t>
  </si>
  <si>
    <t>3.จัดบริการ one stop service ตรวจสุขภาพและขายบัตรประกันสุขภาพให้แก่แรงงานต่างชาติ</t>
  </si>
  <si>
    <t>แรงงานต่างชาติถูกกฏหมายที่มาติดต่อซื้อบัตร ได้รับบริการ  one stop service</t>
  </si>
  <si>
    <t>แรงงานต่างชาติถูกกฏหมายในเขตพื้นที่อำเภอเขาฉกรรจ์ จำนวน 500 คน</t>
  </si>
  <si>
    <t>4. ประชุมชี้แจงแนวทางการให้บริการด้านสุขภาพแก่แรงงานต่างชาติ</t>
  </si>
  <si>
    <t>5.จัดทำสื่อประชาสัมพันธ์แผ่นพับ  3 ภาษา ไทย อังกฤษ กัมพูชา แนะนำการเข้าใช้บริการที่หน่วยบริการใน คป.สอ.เขาฉกรรจ์</t>
  </si>
  <si>
    <t>แรงงานต่างชาติถูกกฏหมายที่มาติดต่อซื้อบัตรประกันสุขภาพ ได้รับบริการ  one stop service 100%</t>
  </si>
  <si>
    <t xml:space="preserve"> โครงการพัฒนาระบบบริการสุขภาพแรงงงานต่างชาติและประชาสัมพันธ์การเข้าถึงบริการสุขภาพของแรงงานต่างชาติด้วยสื่อ 3 ภาษา</t>
  </si>
  <si>
    <t>เงินบำรุง รพ.</t>
  </si>
  <si>
    <t>โครงการพัฒนางานคุ้มครองผู้บริโภคอำเภอเขาฉกรรจ์</t>
  </si>
  <si>
    <t>สรุปรายละเอียดงบประมาณ แผนปฏิบัติราชการเครือข่ายบริการสุขภาพ อำเภอเขาฉกรรจ์ จังหวัดสระแก้ว ประจำปีงบประมาณ พ.ศ. 2565</t>
  </si>
  <si>
    <t>กลยุทธ์ที่ 12 พัฒนาระบบบริการสุขภาพแรงงานต่างชาติและส่งเสริมการเข้าถึงบริการสุขภาพของแรงงานต่างชาติ</t>
  </si>
  <si>
    <t xml:space="preserve">พัฒนาสถานบริการตามมาตรฐาน GREEN&amp;CLEAN Hospital </t>
  </si>
  <si>
    <t>1. อบรมบุคลากรในเครือข่ายบริการสุขภาพอำเภอเขาฉกรรจ์ หลักสูตรการป้องกันและระงับการแพร่เชื้อหรืออันตรายที่อาจเกิดจากมูลฝอยติดเชื้อ และการคัดแยกมูลฝอย</t>
  </si>
  <si>
    <t>บุคลากรได้รับความรู้และมีทักษะในการลดการแพร่กระจายเชื้อหรืออันตรายที่อาจเกิดจากมูลฝอยติดเชื้อ และมีความรู้ในการคัดแยกมูลฝอย</t>
  </si>
  <si>
    <t xml:space="preserve">บุคลากรในเครือข่ายบริการสุขภาพอำเภอเขาฉกรรจ์ เข้าร่วมกิจกรรมร้อยละ 90 </t>
  </si>
  <si>
    <t>บุคลากรในเครือข่ายบริการสุขภาพอำเภอเขาฉกรรจ์ จำนวน 210 คน (แบ่งออกเป็น 3 รุ่น ๆ ละ 70 คน)</t>
  </si>
  <si>
    <t>1. ค่าอาหารกลางวัน จำนวน 210 คน ๆ ละ 1 มื้อ ๆ ละ 60 บาท เป็นเงิน</t>
  </si>
  <si>
    <t>วารีย์ วาสนารวยรุ่ง, อนนท์ ปลื้มจิต และทีม ENV</t>
  </si>
  <si>
    <t>2. ค่าอาหารว่างและเครื่องดื่ม จำนวน 210 คน ๆ ละ 2 มื้อ ๆ ละ 30 บาท เป็นเงิน</t>
  </si>
  <si>
    <t>3. ค่าสมนาคุณวิทยากร (ภาครัฐต่างหน่วยงาน) จำนวน 1 คน ๆ ละ 18 ชม. ๆ ละ 600 บาท เป็นเงิน</t>
  </si>
  <si>
    <t xml:space="preserve">2. กิจกรรมพัฒนาส้วมตามมาตรฐานส้วมสาธารณะไทย (HAS)                                                </t>
  </si>
  <si>
    <t>ส้วมใน รพ.ทุกแห่งได้รับการพัฒนาตามเกณฑ์ (HAS)</t>
  </si>
  <si>
    <t>ส้วมในโรงพยาบาลผ่านมาตรฐานส้วมสาธารณะไทย (HAS) ร้อยละ100</t>
  </si>
  <si>
    <t>ส้วมในโรงพยาบาลทั้งหมด</t>
  </si>
  <si>
    <t>-</t>
  </si>
  <si>
    <t>ทุกไตรมาส</t>
  </si>
  <si>
    <t xml:space="preserve">3. กิจกรรมรณรงค์ลดการใช้พลังงาน </t>
  </si>
  <si>
    <t>บุคลากร รพ.เขาฉกรรจ์ มีค่านิยมร่วมกันในการลดการใช้พลังงานประเภทไฟฟ้าและน้ำมัน</t>
  </si>
  <si>
    <t>การใช้พลังงานประเภทไฟฟ้าและน้ำมัน ลดลงจากปีงบประมาณ 2563</t>
  </si>
  <si>
    <t>บุคลากรในโรงพยาบาล 140 คน</t>
  </si>
  <si>
    <t xml:space="preserve">ไตรมาส 3
</t>
  </si>
  <si>
    <t>4. กิจกรรมรณรงค์ลดการใช้ถุงพลาสติก</t>
  </si>
  <si>
    <t>บุคลากร รพ.เขาฉกรรจ์ มีค่านิยมร่วมกันลดการใช้ถุงพลาสติกใส่ใจสิ่งแวดล้อม</t>
  </si>
  <si>
    <t>บุคลากรรพ.เขาฉกรรจ์ เลือกใช้บรรจุภัณฑ์ที่เป็นมิตรต่อสิ่งแวดล้อม</t>
  </si>
  <si>
    <t xml:space="preserve">ไตรมาส 2, 3
</t>
  </si>
  <si>
    <t>5. กิจกรรม Big cleaning day</t>
  </si>
  <si>
    <t>รพ.เขาฉกรรจ์ มีสภาพแวดล้อมที่ดีมีความปลอดภัยคลากรมีจิตใจดีมีประสิทธิภาพในการทำงาน</t>
  </si>
  <si>
    <t xml:space="preserve">บุคลากรในโรงพยาบาลเข้าร่วมกิจกรรมร้อยละ 80 </t>
  </si>
  <si>
    <t>บุคลากรในโรงพยาบาล 70 คน</t>
  </si>
  <si>
    <t xml:space="preserve">ไตรมาส 1, 3
</t>
  </si>
  <si>
    <t xml:space="preserve">6. กิจกรรมเพิ่มพื้นที่สีเขียวในโรงพยาบาล </t>
  </si>
  <si>
    <t>รพ.เขาฉกรรจ์ มีพื้นที่สีเขียวเพิ่มขึ้น เป็นที่พักผ่อนหย่อนใจแก่ผู้ป่วย ญาติ รวมถึงบุคลากรมีสุขภาพจิตใจที่ดี</t>
  </si>
  <si>
    <t>โรงพยาบาล มีพื้นที่สีเขียวเพิ่มขึ้น</t>
  </si>
  <si>
    <t>พื้นพี่โดยรอบภายในโรงพยาบาล</t>
  </si>
  <si>
    <t>7. การตรวจคุณภาพน้ำประปา และคุณภาพน้ำเสีย ให้อยู่ในเกณฑ์มาตรฐาน</t>
  </si>
  <si>
    <t>ผุ้ป่วยและญาติ ผู้รับบริการ บุคลากร ได้อุปโภค บริโภคน้ำที่ผ่านเกณฑ์มาตรฐาน และมีสุขภาพที่ดี</t>
  </si>
  <si>
    <t>ผ่านมาตรฐานคุณภาพน้ำประปา และผ่านมาตรฐานคุณภาพน้ำทิ้ง</t>
  </si>
  <si>
    <t>น้ำประปา และน้ำเสียจาก โรงพยาบาลเขาฉกรรจ์</t>
  </si>
  <si>
    <t>แผนป้องกันอัคคีภัย เครือข่ายบริการสุขภาพอำเภอเขาฉกรรจ์</t>
  </si>
  <si>
    <t>1. ประชุมเชิงปฏิบัติการและซ้อมแผนป้องกันอัคคีภัย เครือข่ายบริการสุขภาพอำเภอเขาฉกรรจ์ ปี 2563 (จำนวน 1 วัน ครึ่ง)</t>
  </si>
  <si>
    <t>บุคลากร เครือข่ายขาฉกรรจ์มีความรู้ความเข้าใจในเรื่องการป้องกันอัคคีภัยรวมทั้งหลักการอพยพหนีไฟ</t>
  </si>
  <si>
    <t>1. บุคลากรในเครือข่ายบริการสุขภาพเขาฉกรรจ์เข้าร่วมกิจกรรมร้อยละ 80 
2. สถานบริการในเครือข่ายบริการสุขภาพเขาฉกรรจ์ส่งบุคลากรเข้าร่วมกิจกรรม ร้อยละ 100</t>
  </si>
  <si>
    <t>บุคลากรในโรงพยาบาลเขาฉกรรจ์ และบุคลากรสถานบริการเครือข่ายบริการสุขภาพอำเภอเขาฉกรรจ์ จำนวน 140 คน</t>
  </si>
  <si>
    <t>1. ค่าอาหารกลางวัน จำนวน 140 คน ๆ ละ 1 มื้อ ๆ ละ 60 บาท เป็นเงิน</t>
  </si>
  <si>
    <t xml:space="preserve"> </t>
  </si>
  <si>
    <t>2. ค่าอาหารว่างและเครื่องดื่ม จำนวน 140 คน ๆ ละ 3 มื้อ ๆ ละ 30 บาท เป็นเงิน</t>
  </si>
  <si>
    <t>3.ค่าสมนาคุณวิทยากร (ภาครัฐต่างหน่วยงาน)</t>
  </si>
  <si>
    <t>3.1 ภาคเช้า บรรยาย 1 คน ๆ ละ 3 ชม.ๆ ละ 600 บาท เป็นเงิน</t>
  </si>
  <si>
    <t>3.2 ภาคบ่าย (วันที่1) แบ่งกลุ่มย่อยฝึกปฏิบัติ 3 คน ๆ ละ 3 ชม.ๆ ละ 600 บาท เป็นเงิน</t>
  </si>
  <si>
    <t>3.3 ภาคบ่าย (วันที่2) แบ่งกลุ่มย่อยปฏิบัติฝึกซ้อมแผน 3 คน ๆ ละ 3 ชม. ๆ ละ 600 บาท เป็นเงิน</t>
  </si>
  <si>
    <t>4. ค่าเช่าชุดอุปกรณ์ซ้อมอัคคีภัย จำนวน 5 ชุด ๆ ละ 600 บาท เป็นเงิน</t>
  </si>
  <si>
    <t>5. ค่าน้ำมันเชื้อเพลิงฝึกปฏิบัติซ้อมแผนอัคคีภัย เป็นเงิน</t>
  </si>
  <si>
    <t xml:space="preserve">6. ค่าแก๊สเชื้อเพลิงฝึกปฏิบัติซ้อมแผนอัคคีภัย 4 ถัง ๆ ละ 400 บาท เป็นเงิน </t>
  </si>
  <si>
    <t>2. กิจกรรมENV ROUND ในโรงพยาบาลเขาฉกรรจ์</t>
  </si>
  <si>
    <t>รพ.มีแผนและการจัดการความเสี่ยงด้านสิ่งแวดล้อมและความปลอดภัย</t>
  </si>
  <si>
    <t>จัดการปัญหาความเสี่ยงด้านสิ่งแวดล้อมที่พบได้ร้อยละ 50</t>
  </si>
  <si>
    <t>คระกรรมการ ENV จำนวน 12 คน</t>
  </si>
  <si>
    <t>3. กิจกรรมตรวจสุขภาพและประเมินสมรรถนะทางกายบุคลากร รพ.เขาฉกรรจ์</t>
  </si>
  <si>
    <t>คัดครองความเสี่ยงที่จะทำให้เกิดโรคตามลักษณะงาน</t>
  </si>
  <si>
    <t>บุคลากรรพ.เข้าร่วมกิจกรรมร้อยละ 90</t>
  </si>
  <si>
    <t xml:space="preserve">ไตรมาส 2
</t>
  </si>
  <si>
    <t xml:space="preserve">ไตรมาส 2
(ก.พ. 65)
</t>
  </si>
  <si>
    <t>ไตรมาส 1
(พ.ย. 64)
ไตรมาส 2
(ก.พ. 65)
ไตรมาส 3
(พ.ค. 65)
ไตรมาส 4
(ส.ค. 65)</t>
  </si>
  <si>
    <t>ไตรมาส 3
(พ.ค. 65)</t>
  </si>
  <si>
    <t xml:space="preserve"> โครงการบูรณาการพัฒนาสถานบริการตามมาตรฐาน GREEN&amp;CLEAN Hospital และ แผนป้องกันอัคคีภัย เครือข่ายบริการสุขภาพอำเภอเขาฉกรรจ์ ปี 2565</t>
  </si>
  <si>
    <t>3. ค่าถ่ายเอกสารจำนวน 3,000 แผ่นๆละ50สตางค์ เป็นเงิน</t>
  </si>
  <si>
    <t>/</t>
  </si>
  <si>
    <t xml:space="preserve">1. ค่าแผ่นพับพิมพ์สีประชาสัมพันธ์  3 ภาษา ไทย อังกฤษ กัมพูชา แนะนำการเข้าใช้บริการที่หน่วยบริการใน คป.สอ.เขาฉกรรจ์ แผ่นละ 3 บาท จำนวน 1,000 แผ่น </t>
  </si>
  <si>
    <t>2.ค่าป้ายไวนิลประชาสัมพันธ์ไวนิล 3 ภาษา ไทย อังกฤษ กัมพูชา ขนาด 2.5 X 1.2 ม. แผ่นละ 600 บาท X 9 แผ่น</t>
  </si>
  <si>
    <t>ผู้ประกอบการร้านชำร้านขายยาร้านอาหารจำนวน 35 คน</t>
  </si>
  <si>
    <t>1.ค่าอาหารกลางวัน จำนวน 35 คนๆละ 1 มื้อๆละ 60 บาท เป็นเงิน</t>
  </si>
  <si>
    <t>2 ค่าอาหารว่างและเครื่องดื่ม จำนวน 35 คนๆละ2 มื้อๆละ 30 บาท เป็นเงิน</t>
  </si>
  <si>
    <t>3.ประเมินสถานประกอบการ</t>
  </si>
  <si>
    <t>สถานประกอบการในพื้นที่รับผิดชอบ ได้รับคำแนะนำ ข้อเสนอแนะ</t>
  </si>
  <si>
    <t>จำนวนสถานประกอบการที่ได้รับการประเมินและดำเนินการถูกต้องตามกฎหมาย ร้อยละ 80</t>
  </si>
  <si>
    <t>1.ค่าเบี้ยเลี้ยงเจ้าหน้าที่ จำนวน 5 คนๆละ 7 วันๆละ 120 บาท เป็นเงิน</t>
  </si>
  <si>
    <t>โครงการที่ 32  โครงการพัฒนางานคุ้มครองผู้บริโภคอำเภอเขาฉกรรจ์</t>
  </si>
  <si>
    <t>โครงการที่ 33 โครงการพัฒนาอนามัยสิ่งแวดล้อมตามเกณฑ์ Healthy Work Place อำเภอเขาฉกรรจ์</t>
  </si>
  <si>
    <t>โครงการที่ 34  โครงการบูรณาการพัฒนาสถานบริการตามมาตรฐาน GREEN&amp;CLEAN Hospital และ แผนป้องกันอัคคีภัย เครือข่ายบริการสุขภาพอำเภอเขาฉกรรจ์ ปี 2565</t>
  </si>
  <si>
    <t>โครงการที่ 35 โครงการพัฒนาระบบบริการสุขภาพแรงงงานต่างชาติและประชาสัมพันธ์การเข้าถึงบริการสุขภาพของแรงงานต่างชาติด้วยสื่อ 3 ภาษา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</si>
</sst>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D00041E]0"/>
  </numFmts>
  <fonts count="24" x14ac:knownFonts="1">
    <font>
      <sz val="11"/>
      <color theme="1"/>
      <name val="Tahoma"/>
      <family val="2"/>
      <charset val="222"/>
      <scheme val="minor"/>
    </font>
    <font>
      <sz val="16"/>
      <name val="TH SarabunIT๙"/>
      <family val="2"/>
    </font>
    <font>
      <sz val="11"/>
      <color indexed="8"/>
      <name val="Tahoma"/>
      <family val="2"/>
      <charset val="222"/>
    </font>
    <font>
      <sz val="12"/>
      <name val="TH SarabunPSK"/>
      <family val="2"/>
    </font>
    <font>
      <b/>
      <sz val="12"/>
      <color indexed="8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  <charset val="222"/>
    </font>
    <font>
      <sz val="14"/>
      <color indexed="8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sz val="12"/>
      <color rgb="FF000000"/>
      <name val="TH SarabunPSK"/>
      <family val="2"/>
    </font>
    <font>
      <b/>
      <sz val="12"/>
      <color rgb="FFFF0000"/>
      <name val="TH SarabunPSK"/>
      <family val="2"/>
    </font>
    <font>
      <sz val="8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16"/>
      <name val="TH SarabunIT๙"/>
      <family val="2"/>
    </font>
    <font>
      <sz val="1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6" fillId="0" borderId="0"/>
  </cellStyleXfs>
  <cellXfs count="314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 readingOrder="1"/>
    </xf>
    <xf numFmtId="0" fontId="8" fillId="2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vertical="center" wrapText="1"/>
    </xf>
    <xf numFmtId="4" fontId="10" fillId="5" borderId="2" xfId="0" applyNumberFormat="1" applyFont="1" applyFill="1" applyBorder="1" applyAlignment="1">
      <alignment horizontal="center" vertical="center" wrapText="1"/>
    </xf>
    <xf numFmtId="4" fontId="10" fillId="5" borderId="2" xfId="1" applyNumberFormat="1" applyFont="1" applyFill="1" applyBorder="1" applyAlignment="1">
      <alignment horizontal="right" vertical="center" wrapText="1" readingOrder="1"/>
    </xf>
    <xf numFmtId="4" fontId="10" fillId="5" borderId="2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4" fontId="9" fillId="0" borderId="0" xfId="0" applyNumberFormat="1" applyFont="1"/>
    <xf numFmtId="0" fontId="10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43" fontId="5" fillId="0" borderId="0" xfId="1" applyFont="1"/>
    <xf numFmtId="43" fontId="5" fillId="3" borderId="0" xfId="1" applyFont="1" applyFill="1"/>
    <xf numFmtId="0" fontId="3" fillId="0" borderId="0" xfId="0" applyFont="1"/>
    <xf numFmtId="0" fontId="12" fillId="4" borderId="2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vertical="top" wrapText="1" readingOrder="1"/>
    </xf>
    <xf numFmtId="0" fontId="6" fillId="0" borderId="0" xfId="0" applyFont="1"/>
    <xf numFmtId="1" fontId="6" fillId="0" borderId="2" xfId="0" applyNumberFormat="1" applyFont="1" applyBorder="1" applyAlignment="1">
      <alignment vertical="top"/>
    </xf>
    <xf numFmtId="187" fontId="3" fillId="0" borderId="0" xfId="1" applyNumberFormat="1" applyFont="1"/>
    <xf numFmtId="187" fontId="3" fillId="3" borderId="0" xfId="1" applyNumberFormat="1" applyFont="1" applyFill="1"/>
    <xf numFmtId="0" fontId="3" fillId="0" borderId="8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center" wrapText="1" readingOrder="1"/>
    </xf>
    <xf numFmtId="4" fontId="6" fillId="0" borderId="1" xfId="0" applyNumberFormat="1" applyFont="1" applyBorder="1" applyAlignment="1">
      <alignment textRotation="90"/>
    </xf>
    <xf numFmtId="4" fontId="3" fillId="0" borderId="4" xfId="1" applyNumberFormat="1" applyFont="1" applyFill="1" applyBorder="1" applyAlignment="1">
      <alignment vertical="top" wrapText="1" readingOrder="1"/>
    </xf>
    <xf numFmtId="4" fontId="3" fillId="0" borderId="4" xfId="1" applyNumberFormat="1" applyFont="1" applyFill="1" applyBorder="1" applyAlignment="1">
      <alignment horizontal="center" vertical="top" textRotation="90" wrapText="1"/>
    </xf>
    <xf numFmtId="4" fontId="3" fillId="0" borderId="4" xfId="1" applyNumberFormat="1" applyFont="1" applyFill="1" applyBorder="1" applyAlignment="1">
      <alignment horizontal="center" vertical="center" textRotation="90" wrapText="1"/>
    </xf>
    <xf numFmtId="4" fontId="3" fillId="0" borderId="4" xfId="1" applyNumberFormat="1" applyFont="1" applyFill="1" applyBorder="1" applyAlignment="1">
      <alignment horizontal="center" vertical="top" wrapText="1"/>
    </xf>
    <xf numFmtId="4" fontId="5" fillId="0" borderId="1" xfId="1" applyNumberFormat="1" applyFont="1" applyFill="1" applyBorder="1" applyAlignment="1">
      <alignment horizontal="center" vertical="top" textRotation="90" wrapText="1"/>
    </xf>
    <xf numFmtId="4" fontId="3" fillId="3" borderId="3" xfId="0" applyNumberFormat="1" applyFont="1" applyFill="1" applyBorder="1" applyAlignment="1">
      <alignment vertical="top" wrapText="1"/>
    </xf>
    <xf numFmtId="4" fontId="7" fillId="4" borderId="2" xfId="1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textRotation="90"/>
    </xf>
    <xf numFmtId="4" fontId="6" fillId="0" borderId="2" xfId="0" applyNumberFormat="1" applyFont="1" applyBorder="1"/>
    <xf numFmtId="4" fontId="7" fillId="0" borderId="2" xfId="1" applyNumberFormat="1" applyFont="1" applyBorder="1" applyAlignment="1">
      <alignment vertical="top" textRotation="90"/>
    </xf>
    <xf numFmtId="4" fontId="3" fillId="0" borderId="0" xfId="1" applyNumberFormat="1" applyFont="1"/>
    <xf numFmtId="4" fontId="3" fillId="0" borderId="0" xfId="0" applyNumberFormat="1" applyFont="1"/>
    <xf numFmtId="4" fontId="3" fillId="3" borderId="0" xfId="1" applyNumberFormat="1" applyFont="1" applyFill="1"/>
    <xf numFmtId="4" fontId="3" fillId="0" borderId="7" xfId="0" applyNumberFormat="1" applyFont="1" applyFill="1" applyBorder="1" applyAlignment="1">
      <alignment horizontal="right" vertical="top"/>
    </xf>
    <xf numFmtId="4" fontId="6" fillId="0" borderId="3" xfId="0" applyNumberFormat="1" applyFont="1" applyFill="1" applyBorder="1" applyAlignment="1">
      <alignment horizontal="center" vertical="top" textRotation="90"/>
    </xf>
    <xf numFmtId="4" fontId="6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/>
    </xf>
    <xf numFmtId="4" fontId="12" fillId="4" borderId="2" xfId="1" applyNumberFormat="1" applyFont="1" applyFill="1" applyBorder="1" applyAlignment="1">
      <alignment horizontal="right" vertical="center" wrapText="1" readingOrder="1"/>
    </xf>
    <xf numFmtId="4" fontId="6" fillId="3" borderId="1" xfId="0" applyNumberFormat="1" applyFont="1" applyFill="1" applyBorder="1" applyAlignment="1">
      <alignment horizontal="center" vertical="top" textRotation="90" wrapText="1"/>
    </xf>
    <xf numFmtId="4" fontId="6" fillId="0" borderId="1" xfId="0" applyNumberFormat="1" applyFont="1" applyBorder="1" applyAlignment="1">
      <alignment horizontal="center" vertical="top" wrapText="1"/>
    </xf>
    <xf numFmtId="4" fontId="5" fillId="4" borderId="2" xfId="1" applyNumberFormat="1" applyFont="1" applyFill="1" applyBorder="1" applyAlignment="1">
      <alignment vertical="center" wrapText="1" readingOrder="1"/>
    </xf>
    <xf numFmtId="0" fontId="7" fillId="4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textRotation="90" wrapText="1"/>
    </xf>
    <xf numFmtId="0" fontId="3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top" textRotation="90" wrapText="1"/>
    </xf>
    <xf numFmtId="0" fontId="3" fillId="0" borderId="2" xfId="0" applyFont="1" applyFill="1" applyBorder="1" applyAlignment="1">
      <alignment horizontal="left" vertical="top" wrapText="1" readingOrder="1"/>
    </xf>
    <xf numFmtId="3" fontId="7" fillId="0" borderId="2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4" fontId="3" fillId="3" borderId="2" xfId="1" applyNumberFormat="1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center" vertical="top" wrapText="1"/>
    </xf>
    <xf numFmtId="4" fontId="5" fillId="4" borderId="2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4" fontId="5" fillId="3" borderId="2" xfId="1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top" wrapText="1"/>
    </xf>
    <xf numFmtId="188" fontId="3" fillId="3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right" vertical="top" wrapText="1"/>
    </xf>
    <xf numFmtId="0" fontId="6" fillId="0" borderId="7" xfId="0" applyFont="1" applyFill="1" applyBorder="1" applyAlignment="1"/>
    <xf numFmtId="0" fontId="6" fillId="0" borderId="6" xfId="0" applyFont="1" applyFill="1" applyBorder="1"/>
    <xf numFmtId="0" fontId="6" fillId="0" borderId="8" xfId="0" applyFont="1" applyFill="1" applyBorder="1"/>
    <xf numFmtId="4" fontId="6" fillId="0" borderId="2" xfId="0" applyNumberFormat="1" applyFont="1" applyFill="1" applyBorder="1" applyAlignment="1">
      <alignment textRotation="90"/>
    </xf>
    <xf numFmtId="4" fontId="6" fillId="0" borderId="2" xfId="0" applyNumberFormat="1" applyFont="1" applyFill="1" applyBorder="1"/>
    <xf numFmtId="4" fontId="7" fillId="0" borderId="2" xfId="1" applyNumberFormat="1" applyFont="1" applyFill="1" applyBorder="1" applyAlignment="1">
      <alignment vertical="top" textRotation="90"/>
    </xf>
    <xf numFmtId="187" fontId="6" fillId="0" borderId="2" xfId="0" applyNumberFormat="1" applyFont="1" applyFill="1" applyBorder="1"/>
    <xf numFmtId="187" fontId="6" fillId="0" borderId="0" xfId="0" applyNumberFormat="1" applyFont="1"/>
    <xf numFmtId="4" fontId="3" fillId="0" borderId="0" xfId="0" applyNumberFormat="1" applyFont="1" applyAlignment="1">
      <alignment textRotation="90"/>
    </xf>
    <xf numFmtId="49" fontId="3" fillId="3" borderId="4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 readingOrder="1"/>
    </xf>
    <xf numFmtId="4" fontId="6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top" textRotation="90"/>
    </xf>
    <xf numFmtId="0" fontId="6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1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top" wrapText="1"/>
    </xf>
    <xf numFmtId="4" fontId="20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top" wrapText="1" readingOrder="1"/>
    </xf>
    <xf numFmtId="4" fontId="19" fillId="0" borderId="2" xfId="1" applyNumberFormat="1" applyFont="1" applyFill="1" applyBorder="1" applyAlignment="1">
      <alignment horizontal="right" vertical="top" wrapText="1" readingOrder="1"/>
    </xf>
    <xf numFmtId="0" fontId="19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4" fontId="6" fillId="0" borderId="4" xfId="1" applyNumberFormat="1" applyFont="1" applyFill="1" applyBorder="1" applyAlignment="1">
      <alignment horizontal="right" vertical="top" wrapText="1" readingOrder="1"/>
    </xf>
    <xf numFmtId="0" fontId="4" fillId="6" borderId="2" xfId="0" applyFont="1" applyFill="1" applyBorder="1" applyAlignment="1">
      <alignment horizontal="center" vertical="top" wrapText="1" readingOrder="1"/>
    </xf>
    <xf numFmtId="4" fontId="4" fillId="6" borderId="2" xfId="1" applyNumberFormat="1" applyFont="1" applyFill="1" applyBorder="1" applyAlignment="1">
      <alignment horizontal="right" vertical="top" wrapText="1" readingOrder="1"/>
    </xf>
    <xf numFmtId="4" fontId="4" fillId="0" borderId="1" xfId="0" applyNumberFormat="1" applyFont="1" applyFill="1" applyBorder="1" applyAlignment="1">
      <alignment vertical="top" textRotation="90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vertical="top" wrapText="1" readingOrder="1"/>
    </xf>
    <xf numFmtId="0" fontId="19" fillId="0" borderId="4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4" fontId="19" fillId="0" borderId="2" xfId="1" applyNumberFormat="1" applyFont="1" applyFill="1" applyBorder="1" applyAlignment="1">
      <alignment horizontal="right"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19" fillId="0" borderId="2" xfId="1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left" vertical="top" wrapText="1" readingOrder="1"/>
    </xf>
    <xf numFmtId="4" fontId="19" fillId="0" borderId="2" xfId="1" applyNumberFormat="1" applyFont="1" applyFill="1" applyBorder="1" applyAlignment="1">
      <alignment horizontal="center" vertical="top" textRotation="90" wrapText="1"/>
    </xf>
    <xf numFmtId="4" fontId="19" fillId="0" borderId="2" xfId="0" applyNumberFormat="1" applyFont="1" applyFill="1" applyBorder="1" applyAlignment="1">
      <alignment horizontal="center" vertical="top"/>
    </xf>
    <xf numFmtId="4" fontId="19" fillId="0" borderId="4" xfId="0" applyNumberFormat="1" applyFont="1" applyFill="1" applyBorder="1" applyAlignment="1">
      <alignment horizontal="center" vertical="top" wrapText="1"/>
    </xf>
    <xf numFmtId="4" fontId="19" fillId="0" borderId="4" xfId="1" applyNumberFormat="1" applyFont="1" applyFill="1" applyBorder="1" applyAlignment="1">
      <alignment horizontal="center" vertical="top" textRotation="90" wrapText="1"/>
    </xf>
    <xf numFmtId="0" fontId="19" fillId="0" borderId="1" xfId="0" applyFont="1" applyFill="1" applyBorder="1" applyAlignment="1">
      <alignment vertical="top" wrapText="1" readingOrder="1"/>
    </xf>
    <xf numFmtId="4" fontId="19" fillId="0" borderId="1" xfId="1" applyNumberFormat="1" applyFont="1" applyFill="1" applyBorder="1" applyAlignment="1">
      <alignment horizontal="right" vertical="top" wrapText="1" readingOrder="1"/>
    </xf>
    <xf numFmtId="0" fontId="19" fillId="0" borderId="4" xfId="0" applyFont="1" applyFill="1" applyBorder="1" applyAlignment="1">
      <alignment horizontal="left" vertical="top" wrapText="1"/>
    </xf>
    <xf numFmtId="4" fontId="19" fillId="0" borderId="4" xfId="1" applyNumberFormat="1" applyFont="1" applyFill="1" applyBorder="1" applyAlignment="1">
      <alignment horizontal="right" vertical="top" wrapText="1" readingOrder="1"/>
    </xf>
    <xf numFmtId="0" fontId="4" fillId="6" borderId="1" xfId="0" applyFont="1" applyFill="1" applyBorder="1" applyAlignment="1">
      <alignment horizontal="center" vertical="top" wrapText="1" readingOrder="1"/>
    </xf>
    <xf numFmtId="4" fontId="4" fillId="0" borderId="2" xfId="0" applyNumberFormat="1" applyFont="1" applyFill="1" applyBorder="1" applyAlignment="1">
      <alignment horizontal="left" vertical="top" wrapText="1"/>
    </xf>
    <xf numFmtId="4" fontId="4" fillId="0" borderId="2" xfId="1" applyNumberFormat="1" applyFont="1" applyFill="1" applyBorder="1" applyAlignment="1">
      <alignment horizontal="center" vertical="top" textRotation="90" wrapText="1"/>
    </xf>
    <xf numFmtId="4" fontId="21" fillId="0" borderId="2" xfId="1" applyNumberFormat="1" applyFont="1" applyFill="1" applyBorder="1" applyAlignment="1">
      <alignment horizontal="center" vertical="top" textRotation="90" wrapText="1"/>
    </xf>
    <xf numFmtId="0" fontId="4" fillId="0" borderId="2" xfId="0" applyFont="1" applyFill="1" applyBorder="1" applyAlignment="1">
      <alignment horizontal="left" vertical="top" textRotation="90" wrapText="1"/>
    </xf>
    <xf numFmtId="0" fontId="19" fillId="0" borderId="2" xfId="0" applyFont="1" applyFill="1" applyBorder="1" applyAlignment="1">
      <alignment vertical="top" wrapText="1" shrinkToFit="1"/>
    </xf>
    <xf numFmtId="0" fontId="19" fillId="0" borderId="2" xfId="0" applyFont="1" applyFill="1" applyBorder="1" applyAlignment="1">
      <alignment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4" fontId="19" fillId="0" borderId="2" xfId="1" applyNumberFormat="1" applyFont="1" applyFill="1" applyBorder="1" applyAlignment="1">
      <alignment vertical="top" wrapText="1"/>
    </xf>
    <xf numFmtId="0" fontId="5" fillId="6" borderId="2" xfId="0" applyFont="1" applyFill="1" applyBorder="1" applyAlignment="1">
      <alignment horizontal="center" vertical="center" wrapText="1"/>
    </xf>
    <xf numFmtId="4" fontId="4" fillId="6" borderId="2" xfId="1" applyNumberFormat="1" applyFont="1" applyFill="1" applyBorder="1" applyAlignment="1">
      <alignment horizontal="right" vertical="center" wrapText="1" readingOrder="1"/>
    </xf>
    <xf numFmtId="4" fontId="4" fillId="0" borderId="2" xfId="1" applyNumberFormat="1" applyFont="1" applyFill="1" applyBorder="1" applyAlignment="1">
      <alignment vertical="top" wrapText="1" readingOrder="1"/>
    </xf>
    <xf numFmtId="4" fontId="4" fillId="0" borderId="2" xfId="1" applyNumberFormat="1" applyFont="1" applyFill="1" applyBorder="1" applyAlignment="1">
      <alignment vertical="top" textRotation="90" wrapText="1" readingOrder="1"/>
    </xf>
    <xf numFmtId="0" fontId="4" fillId="0" borderId="2" xfId="0" applyFont="1" applyFill="1" applyBorder="1" applyAlignment="1">
      <alignment horizontal="center" vertical="center" textRotation="90" wrapText="1"/>
    </xf>
    <xf numFmtId="0" fontId="22" fillId="0" borderId="0" xfId="0" applyFont="1"/>
    <xf numFmtId="4" fontId="3" fillId="0" borderId="0" xfId="1" applyNumberFormat="1" applyFont="1" applyAlignment="1">
      <alignment horizontal="right"/>
    </xf>
    <xf numFmtId="4" fontId="19" fillId="0" borderId="6" xfId="1" applyNumberFormat="1" applyFont="1" applyFill="1" applyBorder="1" applyAlignment="1">
      <alignment horizontal="right" vertical="top" wrapText="1"/>
    </xf>
    <xf numFmtId="4" fontId="19" fillId="0" borderId="6" xfId="0" applyNumberFormat="1" applyFont="1" applyFill="1" applyBorder="1" applyAlignment="1">
      <alignment horizontal="center" vertical="top" wrapText="1"/>
    </xf>
    <xf numFmtId="4" fontId="19" fillId="0" borderId="6" xfId="1" applyNumberFormat="1" applyFont="1" applyFill="1" applyBorder="1" applyAlignment="1">
      <alignment horizontal="center" vertical="top" textRotation="90" wrapText="1"/>
    </xf>
    <xf numFmtId="4" fontId="19" fillId="0" borderId="6" xfId="1" applyNumberFormat="1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textRotation="90" wrapText="1"/>
    </xf>
    <xf numFmtId="0" fontId="3" fillId="3" borderId="2" xfId="0" applyFont="1" applyFill="1" applyBorder="1" applyAlignment="1">
      <alignment horizontal="left" vertical="top" wrapText="1"/>
    </xf>
    <xf numFmtId="4" fontId="3" fillId="3" borderId="2" xfId="1" applyNumberFormat="1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left" vertical="top" wrapText="1"/>
    </xf>
    <xf numFmtId="0" fontId="23" fillId="0" borderId="8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4" fontId="3" fillId="3" borderId="2" xfId="1" applyNumberFormat="1" applyFont="1" applyFill="1" applyBorder="1" applyAlignment="1">
      <alignment horizontal="right" vertical="top" wrapText="1"/>
    </xf>
    <xf numFmtId="4" fontId="19" fillId="0" borderId="1" xfId="1" applyNumberFormat="1" applyFont="1" applyFill="1" applyBorder="1" applyAlignment="1">
      <alignment horizontal="center" vertical="top" textRotation="90" wrapText="1"/>
    </xf>
    <xf numFmtId="4" fontId="19" fillId="0" borderId="1" xfId="0" applyNumberFormat="1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" fontId="15" fillId="3" borderId="4" xfId="0" applyNumberFormat="1" applyFont="1" applyFill="1" applyBorder="1" applyAlignment="1">
      <alignment horizontal="center" vertical="center" textRotation="90" wrapText="1"/>
    </xf>
    <xf numFmtId="4" fontId="15" fillId="3" borderId="3" xfId="0" applyNumberFormat="1" applyFont="1" applyFill="1" applyBorder="1" applyAlignment="1">
      <alignment horizontal="center" vertical="center" textRotation="90" wrapText="1"/>
    </xf>
    <xf numFmtId="4" fontId="15" fillId="3" borderId="1" xfId="0" applyNumberFormat="1" applyFont="1" applyFill="1" applyBorder="1" applyAlignment="1">
      <alignment horizontal="center" vertical="center" textRotation="90" wrapText="1"/>
    </xf>
    <xf numFmtId="4" fontId="3" fillId="3" borderId="4" xfId="0" applyNumberFormat="1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left" vertical="top" wrapText="1"/>
    </xf>
    <xf numFmtId="4" fontId="3" fillId="3" borderId="2" xfId="1" applyNumberFormat="1" applyFont="1" applyFill="1" applyBorder="1" applyAlignment="1">
      <alignment horizontal="center" vertical="top" wrapText="1"/>
    </xf>
    <xf numFmtId="188" fontId="3" fillId="3" borderId="4" xfId="0" applyNumberFormat="1" applyFont="1" applyFill="1" applyBorder="1" applyAlignment="1">
      <alignment horizontal="left" vertical="top" wrapText="1"/>
    </xf>
    <xf numFmtId="188" fontId="3" fillId="3" borderId="3" xfId="0" applyNumberFormat="1" applyFont="1" applyFill="1" applyBorder="1" applyAlignment="1">
      <alignment horizontal="left" vertical="top" wrapText="1"/>
    </xf>
    <xf numFmtId="188" fontId="3" fillId="3" borderId="1" xfId="0" applyNumberFormat="1" applyFont="1" applyFill="1" applyBorder="1" applyAlignment="1">
      <alignment horizontal="left" vertical="top" wrapText="1"/>
    </xf>
    <xf numFmtId="4" fontId="3" fillId="3" borderId="4" xfId="0" applyNumberFormat="1" applyFont="1" applyFill="1" applyBorder="1" applyAlignment="1">
      <alignment horizontal="center" vertical="center" textRotation="90" wrapText="1"/>
    </xf>
    <xf numFmtId="4" fontId="3" fillId="3" borderId="3" xfId="0" applyNumberFormat="1" applyFont="1" applyFill="1" applyBorder="1" applyAlignment="1">
      <alignment horizontal="center" vertical="center" textRotation="90" wrapText="1"/>
    </xf>
    <xf numFmtId="4" fontId="3" fillId="3" borderId="1" xfId="0" applyNumberFormat="1" applyFont="1" applyFill="1" applyBorder="1" applyAlignment="1">
      <alignment horizontal="center" vertical="center" textRotation="90" wrapText="1"/>
    </xf>
    <xf numFmtId="4" fontId="3" fillId="3" borderId="4" xfId="1" applyNumberFormat="1" applyFont="1" applyFill="1" applyBorder="1" applyAlignment="1">
      <alignment horizontal="center" vertical="center" textRotation="90" wrapText="1"/>
    </xf>
    <xf numFmtId="4" fontId="3" fillId="3" borderId="3" xfId="1" applyNumberFormat="1" applyFont="1" applyFill="1" applyBorder="1" applyAlignment="1">
      <alignment horizontal="center" vertical="center" textRotation="90" wrapText="1"/>
    </xf>
    <xf numFmtId="4" fontId="3" fillId="3" borderId="1" xfId="1" applyNumberFormat="1" applyFont="1" applyFill="1" applyBorder="1" applyAlignment="1">
      <alignment horizontal="center" vertical="center" textRotation="90" wrapText="1"/>
    </xf>
    <xf numFmtId="4" fontId="3" fillId="0" borderId="3" xfId="1" applyNumberFormat="1" applyFont="1" applyFill="1" applyBorder="1" applyAlignment="1">
      <alignment horizontal="center" vertical="center" textRotation="90" wrapText="1"/>
    </xf>
    <xf numFmtId="4" fontId="3" fillId="0" borderId="1" xfId="1" applyNumberFormat="1" applyFont="1" applyFill="1" applyBorder="1" applyAlignment="1">
      <alignment horizontal="center" vertical="center" textRotation="90" wrapText="1"/>
    </xf>
    <xf numFmtId="4" fontId="3" fillId="0" borderId="4" xfId="1" applyNumberFormat="1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vertical="top" wrapText="1"/>
    </xf>
    <xf numFmtId="0" fontId="23" fillId="3" borderId="2" xfId="0" applyFont="1" applyFill="1" applyBorder="1" applyAlignment="1">
      <alignment horizontal="left" vertical="top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top" textRotation="90" wrapText="1"/>
    </xf>
    <xf numFmtId="4" fontId="3" fillId="3" borderId="2" xfId="0" applyNumberFormat="1" applyFont="1" applyFill="1" applyBorder="1" applyAlignment="1">
      <alignment horizontal="center" vertical="top" textRotation="90" wrapText="1"/>
    </xf>
    <xf numFmtId="4" fontId="3" fillId="3" borderId="2" xfId="1" applyNumberFormat="1" applyFont="1" applyFill="1" applyBorder="1" applyAlignment="1">
      <alignment horizontal="center" vertical="top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left" vertical="top" wrapText="1" readingOrder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center" vertical="top" textRotation="90"/>
    </xf>
    <xf numFmtId="4" fontId="6" fillId="0" borderId="4" xfId="0" applyNumberFormat="1" applyFont="1" applyFill="1" applyBorder="1" applyAlignment="1">
      <alignment horizontal="center" vertical="top" textRotation="90"/>
    </xf>
    <xf numFmtId="4" fontId="6" fillId="0" borderId="4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4" fontId="6" fillId="0" borderId="3" xfId="0" applyNumberFormat="1" applyFont="1" applyFill="1" applyBorder="1" applyAlignment="1">
      <alignment horizontal="center" vertical="top" textRotation="90"/>
    </xf>
    <xf numFmtId="4" fontId="6" fillId="0" borderId="2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4" fontId="19" fillId="0" borderId="4" xfId="0" applyNumberFormat="1" applyFont="1" applyFill="1" applyBorder="1" applyAlignment="1">
      <alignment horizontal="center" vertical="top" textRotation="90" wrapText="1"/>
    </xf>
    <xf numFmtId="4" fontId="19" fillId="0" borderId="3" xfId="0" applyNumberFormat="1" applyFont="1" applyFill="1" applyBorder="1" applyAlignment="1">
      <alignment horizontal="center" vertical="top" textRotation="90" wrapText="1"/>
    </xf>
    <xf numFmtId="4" fontId="19" fillId="0" borderId="4" xfId="0" applyNumberFormat="1" applyFont="1" applyFill="1" applyBorder="1" applyAlignment="1">
      <alignment horizontal="center" vertical="top" wrapText="1"/>
    </xf>
    <xf numFmtId="4" fontId="19" fillId="0" borderId="3" xfId="0" applyNumberFormat="1" applyFont="1" applyFill="1" applyBorder="1" applyAlignment="1">
      <alignment horizontal="center" vertical="top" wrapText="1"/>
    </xf>
    <xf numFmtId="4" fontId="19" fillId="0" borderId="9" xfId="0" applyNumberFormat="1" applyFont="1" applyFill="1" applyBorder="1" applyAlignment="1">
      <alignment horizontal="center" vertical="top" wrapText="1"/>
    </xf>
    <xf numFmtId="4" fontId="19" fillId="0" borderId="4" xfId="1" applyNumberFormat="1" applyFont="1" applyFill="1" applyBorder="1" applyAlignment="1">
      <alignment horizontal="center" vertical="top" textRotation="90" wrapText="1"/>
    </xf>
    <xf numFmtId="4" fontId="19" fillId="0" borderId="3" xfId="1" applyNumberFormat="1" applyFont="1" applyFill="1" applyBorder="1" applyAlignment="1">
      <alignment horizontal="center" vertical="top" textRotation="90" wrapText="1"/>
    </xf>
    <xf numFmtId="4" fontId="19" fillId="0" borderId="1" xfId="1" applyNumberFormat="1" applyFont="1" applyFill="1" applyBorder="1" applyAlignment="1">
      <alignment horizontal="center" vertical="top" textRotation="90" wrapText="1"/>
    </xf>
    <xf numFmtId="4" fontId="19" fillId="0" borderId="1" xfId="0" applyNumberFormat="1" applyFont="1" applyFill="1" applyBorder="1" applyAlignment="1">
      <alignment horizontal="center" vertical="top" textRotation="90" wrapText="1"/>
    </xf>
    <xf numFmtId="0" fontId="19" fillId="0" borderId="3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left" vertical="top" wrapText="1" readingOrder="1"/>
    </xf>
    <xf numFmtId="0" fontId="4" fillId="0" borderId="6" xfId="0" applyFont="1" applyFill="1" applyBorder="1" applyAlignment="1">
      <alignment horizontal="left" vertical="top" wrapText="1" readingOrder="1"/>
    </xf>
    <xf numFmtId="0" fontId="19" fillId="0" borderId="4" xfId="0" applyFont="1" applyFill="1" applyBorder="1" applyAlignment="1">
      <alignment horizontal="center" vertical="center" textRotation="90" wrapText="1" shrinkToFit="1"/>
    </xf>
    <xf numFmtId="0" fontId="19" fillId="0" borderId="1" xfId="0" applyFont="1" applyFill="1" applyBorder="1" applyAlignment="1">
      <alignment horizontal="center" vertical="center" textRotation="90" wrapText="1" shrinkToFit="1"/>
    </xf>
    <xf numFmtId="0" fontId="4" fillId="0" borderId="7" xfId="0" applyFont="1" applyFill="1" applyBorder="1" applyAlignment="1">
      <alignment horizontal="center" vertical="top" wrapText="1" readingOrder="1"/>
    </xf>
    <xf numFmtId="0" fontId="4" fillId="0" borderId="6" xfId="0" applyFont="1" applyFill="1" applyBorder="1" applyAlignment="1">
      <alignment horizontal="center" vertical="top" wrapText="1" readingOrder="1"/>
    </xf>
    <xf numFmtId="0" fontId="4" fillId="0" borderId="8" xfId="0" applyFont="1" applyFill="1" applyBorder="1" applyAlignment="1">
      <alignment horizontal="center" vertical="top" wrapText="1" readingOrder="1"/>
    </xf>
    <xf numFmtId="0" fontId="19" fillId="0" borderId="4" xfId="0" applyFont="1" applyFill="1" applyBorder="1" applyAlignment="1">
      <alignment horizontal="center" vertical="center" textRotation="90" wrapText="1"/>
    </xf>
    <xf numFmtId="4" fontId="19" fillId="0" borderId="1" xfId="0" applyNumberFormat="1" applyFont="1" applyFill="1" applyBorder="1" applyAlignment="1">
      <alignment horizontal="center" vertical="top" wrapText="1"/>
    </xf>
    <xf numFmtId="4" fontId="17" fillId="0" borderId="4" xfId="0" applyNumberFormat="1" applyFont="1" applyFill="1" applyBorder="1" applyAlignment="1">
      <alignment horizontal="center" vertical="top" textRotation="90" wrapText="1"/>
    </xf>
    <xf numFmtId="4" fontId="17" fillId="0" borderId="1" xfId="0" applyNumberFormat="1" applyFont="1" applyFill="1" applyBorder="1" applyAlignment="1">
      <alignment horizontal="center" vertical="top" textRotation="90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vertical="center" textRotation="90" wrapText="1"/>
    </xf>
    <xf numFmtId="0" fontId="19" fillId="0" borderId="1" xfId="0" applyFont="1" applyFill="1" applyBorder="1" applyAlignment="1">
      <alignment vertical="center" textRotation="90" wrapText="1"/>
    </xf>
    <xf numFmtId="0" fontId="19" fillId="0" borderId="1" xfId="0" applyFont="1" applyFill="1" applyBorder="1" applyAlignment="1">
      <alignment horizontal="left" vertical="top" wrapText="1" readingOrder="1"/>
    </xf>
    <xf numFmtId="4" fontId="19" fillId="0" borderId="1" xfId="1" applyNumberFormat="1" applyFont="1" applyFill="1" applyBorder="1" applyAlignment="1">
      <alignment horizontal="right" vertical="top" wrapText="1"/>
    </xf>
    <xf numFmtId="4" fontId="19" fillId="0" borderId="1" xfId="1" applyNumberFormat="1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4" fontId="19" fillId="0" borderId="3" xfId="0" applyNumberFormat="1" applyFont="1" applyFill="1" applyBorder="1" applyAlignment="1">
      <alignment vertical="top" textRotation="90" wrapText="1"/>
    </xf>
    <xf numFmtId="4" fontId="19" fillId="0" borderId="1" xfId="0" applyNumberFormat="1" applyFont="1" applyFill="1" applyBorder="1" applyAlignment="1">
      <alignment vertical="top" textRotation="90" wrapText="1"/>
    </xf>
    <xf numFmtId="4" fontId="19" fillId="0" borderId="3" xfId="0" applyNumberFormat="1" applyFont="1" applyFill="1" applyBorder="1" applyAlignment="1">
      <alignment vertical="top" wrapText="1"/>
    </xf>
    <xf numFmtId="4" fontId="19" fillId="0" borderId="1" xfId="0" applyNumberFormat="1" applyFont="1" applyFill="1" applyBorder="1" applyAlignment="1">
      <alignment vertical="top" wrapText="1"/>
    </xf>
    <xf numFmtId="4" fontId="19" fillId="0" borderId="4" xfId="1" applyNumberFormat="1" applyFont="1" applyFill="1" applyBorder="1" applyAlignment="1">
      <alignment vertical="top" textRotation="90" wrapText="1"/>
    </xf>
    <xf numFmtId="4" fontId="19" fillId="0" borderId="3" xfId="1" applyNumberFormat="1" applyFont="1" applyFill="1" applyBorder="1" applyAlignment="1">
      <alignment vertical="top" textRotation="90" wrapText="1"/>
    </xf>
    <xf numFmtId="4" fontId="19" fillId="0" borderId="1" xfId="1" applyNumberFormat="1" applyFont="1" applyFill="1" applyBorder="1" applyAlignment="1">
      <alignment vertical="top" textRotation="90" wrapText="1"/>
    </xf>
  </cellXfs>
  <cellStyles count="3">
    <cellStyle name="Comma" xfId="1" builtinId="3"/>
    <cellStyle name="Normal" xfId="0" builtinId="0"/>
    <cellStyle name="ปกติ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pane ySplit="3" topLeftCell="A4" activePane="bottomLeft" state="frozen"/>
      <selection pane="bottomLeft" activeCell="B5" sqref="B5"/>
    </sheetView>
  </sheetViews>
  <sheetFormatPr defaultColWidth="3.75" defaultRowHeight="21.75" x14ac:dyDescent="0.5"/>
  <cols>
    <col min="1" max="1" width="5" style="19" customWidth="1"/>
    <col min="2" max="2" width="47.125" style="20" customWidth="1"/>
    <col min="3" max="3" width="4.375" style="19" customWidth="1"/>
    <col min="4" max="4" width="4.625" style="19" customWidth="1"/>
    <col min="5" max="5" width="4.125" style="19" customWidth="1"/>
    <col min="6" max="6" width="11.125" style="19" customWidth="1"/>
    <col min="7" max="7" width="10.625" style="19" customWidth="1"/>
    <col min="8" max="8" width="10.375" style="19" customWidth="1"/>
    <col min="9" max="9" width="9.625" style="19" customWidth="1"/>
    <col min="10" max="11" width="9.25" style="19" customWidth="1"/>
    <col min="12" max="12" width="11.375" style="19" customWidth="1"/>
    <col min="13" max="17" width="3.75" style="6" customWidth="1"/>
    <col min="18" max="16384" width="3.75" style="6"/>
  </cols>
  <sheetData>
    <row r="1" spans="1:17" x14ac:dyDescent="0.25">
      <c r="A1" s="173" t="s">
        <v>117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174"/>
      <c r="O1" s="174"/>
      <c r="P1" s="174"/>
      <c r="Q1" s="174"/>
    </row>
    <row r="2" spans="1:17" x14ac:dyDescent="0.25">
      <c r="A2" s="175" t="s">
        <v>25</v>
      </c>
      <c r="B2" s="176" t="s">
        <v>26</v>
      </c>
      <c r="C2" s="178" t="s">
        <v>27</v>
      </c>
      <c r="D2" s="179"/>
      <c r="E2" s="180"/>
      <c r="F2" s="181"/>
      <c r="G2" s="181"/>
      <c r="H2" s="181"/>
      <c r="I2" s="181"/>
      <c r="J2" s="181"/>
      <c r="K2" s="181"/>
      <c r="L2" s="181" t="s">
        <v>28</v>
      </c>
    </row>
    <row r="3" spans="1:17" ht="40.5" customHeight="1" x14ac:dyDescent="0.25">
      <c r="A3" s="175"/>
      <c r="B3" s="177"/>
      <c r="C3" s="23" t="s">
        <v>43</v>
      </c>
      <c r="D3" s="23" t="s">
        <v>29</v>
      </c>
      <c r="E3" s="23" t="s">
        <v>24</v>
      </c>
      <c r="F3" s="7" t="s">
        <v>30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35</v>
      </c>
      <c r="L3" s="181"/>
    </row>
    <row r="4" spans="1:17" x14ac:dyDescent="0.25">
      <c r="A4" s="8"/>
      <c r="B4" s="14" t="s">
        <v>95</v>
      </c>
      <c r="C4" s="15"/>
      <c r="D4" s="15"/>
      <c r="E4" s="15"/>
      <c r="F4" s="16"/>
      <c r="G4" s="17"/>
      <c r="H4" s="17"/>
      <c r="I4" s="17"/>
      <c r="J4" s="17"/>
      <c r="K4" s="17"/>
      <c r="L4" s="15"/>
    </row>
    <row r="5" spans="1:17" x14ac:dyDescent="0.25">
      <c r="A5" s="104">
        <v>31</v>
      </c>
      <c r="B5" s="105" t="s">
        <v>116</v>
      </c>
      <c r="C5" s="10"/>
      <c r="D5" s="10"/>
      <c r="E5" s="10"/>
      <c r="F5" s="12">
        <f>'32ย4ก11คุ้มครอง-เสร็จ'!F23</f>
        <v>19450</v>
      </c>
      <c r="G5" s="11"/>
      <c r="H5" s="11"/>
      <c r="I5" s="11"/>
      <c r="J5" s="11"/>
      <c r="K5" s="11"/>
      <c r="L5" s="11">
        <f>SUM(F5:K5)</f>
        <v>19450</v>
      </c>
    </row>
    <row r="6" spans="1:17" ht="43.5" x14ac:dyDescent="0.25">
      <c r="A6" s="104">
        <v>32</v>
      </c>
      <c r="B6" s="105" t="s">
        <v>54</v>
      </c>
      <c r="C6" s="10"/>
      <c r="D6" s="10"/>
      <c r="E6" s="10"/>
      <c r="F6" s="12">
        <f>'33ย4ก11 HWP สสอ.'!F14</f>
        <v>9120</v>
      </c>
      <c r="G6" s="11"/>
      <c r="H6" s="11"/>
      <c r="I6" s="11"/>
      <c r="J6" s="11"/>
      <c r="K6" s="11"/>
      <c r="L6" s="11">
        <f>SUM(F6:K6)</f>
        <v>9120</v>
      </c>
    </row>
    <row r="7" spans="1:17" ht="65.25" x14ac:dyDescent="0.25">
      <c r="A7" s="104">
        <v>33</v>
      </c>
      <c r="B7" s="105" t="s">
        <v>182</v>
      </c>
      <c r="C7" s="10"/>
      <c r="D7" s="10"/>
      <c r="E7" s="10"/>
      <c r="F7" s="12"/>
      <c r="G7" s="11">
        <f>'34 ย4ก11Green+Cleen'!F31</f>
        <v>75200</v>
      </c>
      <c r="H7" s="11"/>
      <c r="I7" s="11"/>
      <c r="J7" s="11"/>
      <c r="K7" s="11"/>
      <c r="L7" s="11">
        <f>SUM(F7:K7)</f>
        <v>75200</v>
      </c>
    </row>
    <row r="8" spans="1:17" ht="42.75" customHeight="1" x14ac:dyDescent="0.25">
      <c r="A8" s="106">
        <v>34</v>
      </c>
      <c r="B8" s="9" t="s">
        <v>114</v>
      </c>
      <c r="C8" s="10"/>
      <c r="D8" s="10"/>
      <c r="E8" s="10"/>
      <c r="F8" s="11"/>
      <c r="G8" s="11">
        <f>'35 ย4ก12ต่างด้าว'!F13</f>
        <v>8400</v>
      </c>
      <c r="H8" s="11"/>
      <c r="I8" s="11"/>
      <c r="J8" s="11"/>
      <c r="K8" s="11"/>
      <c r="L8" s="11">
        <f>SUM(F8:K8)</f>
        <v>8400</v>
      </c>
    </row>
    <row r="9" spans="1:17" x14ac:dyDescent="0.25">
      <c r="A9" s="13"/>
      <c r="B9" s="18" t="s">
        <v>24</v>
      </c>
      <c r="C9" s="10"/>
      <c r="D9" s="10"/>
      <c r="E9" s="10"/>
      <c r="F9" s="12">
        <f>SUM(F5:F8)</f>
        <v>28570</v>
      </c>
      <c r="G9" s="12">
        <f t="shared" ref="G9:L9" si="0">SUM(G5:G8)</f>
        <v>83600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112170</v>
      </c>
    </row>
    <row r="10" spans="1:17" x14ac:dyDescent="0.5">
      <c r="B10" s="182" t="s">
        <v>36</v>
      </c>
      <c r="C10" s="182"/>
      <c r="D10" s="182"/>
      <c r="F10" s="182"/>
      <c r="G10" s="182"/>
      <c r="H10" s="182"/>
      <c r="I10" s="182"/>
      <c r="J10" s="182"/>
      <c r="K10" s="182"/>
    </row>
    <row r="11" spans="1:17" x14ac:dyDescent="0.5">
      <c r="B11" s="182" t="s">
        <v>37</v>
      </c>
      <c r="C11" s="182"/>
      <c r="D11" s="182"/>
      <c r="F11" s="182"/>
      <c r="G11" s="182"/>
      <c r="H11" s="182"/>
      <c r="I11" s="182"/>
      <c r="J11" s="182"/>
      <c r="K11" s="182"/>
      <c r="O11" s="21"/>
    </row>
    <row r="12" spans="1:17" x14ac:dyDescent="0.5">
      <c r="B12" s="182" t="s">
        <v>38</v>
      </c>
      <c r="C12" s="182"/>
      <c r="D12" s="182"/>
      <c r="G12" s="182"/>
      <c r="H12" s="182"/>
    </row>
    <row r="13" spans="1:17" x14ac:dyDescent="0.5">
      <c r="C13" s="22"/>
      <c r="D13" s="22"/>
      <c r="G13" s="22"/>
      <c r="H13" s="22"/>
    </row>
    <row r="15" spans="1:17" x14ac:dyDescent="0.5">
      <c r="B15" s="182" t="s">
        <v>39</v>
      </c>
      <c r="C15" s="182"/>
      <c r="D15" s="182"/>
      <c r="F15" s="182"/>
      <c r="G15" s="182"/>
      <c r="H15" s="182"/>
      <c r="I15" s="182"/>
      <c r="J15" s="182"/>
      <c r="K15" s="182"/>
    </row>
    <row r="16" spans="1:17" x14ac:dyDescent="0.5">
      <c r="B16" s="182" t="s">
        <v>40</v>
      </c>
      <c r="C16" s="182"/>
      <c r="D16" s="182"/>
      <c r="F16" s="182"/>
      <c r="G16" s="182"/>
      <c r="H16" s="182"/>
      <c r="I16" s="182"/>
      <c r="J16" s="182"/>
      <c r="K16" s="182"/>
    </row>
    <row r="17" spans="2:11" x14ac:dyDescent="0.5">
      <c r="B17" s="182" t="s">
        <v>41</v>
      </c>
      <c r="C17" s="182"/>
      <c r="D17" s="182"/>
      <c r="F17" s="182"/>
      <c r="G17" s="182"/>
      <c r="H17" s="182"/>
      <c r="I17" s="182"/>
      <c r="J17" s="182"/>
      <c r="K17" s="182"/>
    </row>
    <row r="18" spans="2:11" x14ac:dyDescent="0.5">
      <c r="C18" s="22"/>
      <c r="D18" s="22"/>
      <c r="F18" s="22"/>
      <c r="G18" s="22"/>
      <c r="H18" s="22"/>
      <c r="I18" s="22"/>
      <c r="J18" s="22"/>
      <c r="K18" s="22"/>
    </row>
    <row r="20" spans="2:11" x14ac:dyDescent="0.5">
      <c r="B20" s="182" t="s">
        <v>42</v>
      </c>
      <c r="C20" s="182"/>
      <c r="D20" s="182"/>
      <c r="F20" s="182"/>
      <c r="G20" s="182"/>
      <c r="H20" s="182"/>
      <c r="I20" s="182"/>
      <c r="J20" s="182"/>
      <c r="K20" s="182"/>
    </row>
    <row r="21" spans="2:11" x14ac:dyDescent="0.5">
      <c r="B21" s="182"/>
      <c r="C21" s="182"/>
      <c r="D21" s="182"/>
      <c r="F21" s="182"/>
      <c r="G21" s="182"/>
      <c r="H21" s="182"/>
      <c r="I21" s="182"/>
      <c r="J21" s="182"/>
      <c r="K21" s="182"/>
    </row>
    <row r="22" spans="2:11" x14ac:dyDescent="0.5">
      <c r="B22" s="182"/>
      <c r="C22" s="182"/>
      <c r="D22" s="182"/>
      <c r="F22" s="182"/>
      <c r="G22" s="182"/>
      <c r="H22" s="182"/>
      <c r="I22" s="182"/>
      <c r="J22" s="182"/>
      <c r="K22" s="182"/>
    </row>
    <row r="24" spans="2:11" x14ac:dyDescent="0.5">
      <c r="B24" s="183"/>
      <c r="C24" s="183"/>
      <c r="D24" s="183"/>
    </row>
    <row r="25" spans="2:11" x14ac:dyDescent="0.5">
      <c r="B25" s="183"/>
      <c r="C25" s="183"/>
      <c r="D25" s="183"/>
      <c r="E25" s="183"/>
      <c r="F25" s="183"/>
      <c r="G25" s="183"/>
      <c r="H25" s="183"/>
      <c r="I25" s="183"/>
      <c r="J25" s="183"/>
      <c r="K25" s="183"/>
    </row>
    <row r="26" spans="2:11" x14ac:dyDescent="0.5">
      <c r="B26" s="183"/>
      <c r="C26" s="183"/>
      <c r="D26" s="183"/>
      <c r="E26" s="183"/>
      <c r="F26" s="183"/>
      <c r="G26" s="183"/>
      <c r="H26" s="183"/>
      <c r="I26" s="183"/>
      <c r="J26" s="183"/>
      <c r="K26" s="183"/>
    </row>
  </sheetData>
  <mergeCells count="28">
    <mergeCell ref="B24:D24"/>
    <mergeCell ref="B25:K25"/>
    <mergeCell ref="B26:K26"/>
    <mergeCell ref="B20:D20"/>
    <mergeCell ref="F20:K20"/>
    <mergeCell ref="B21:D21"/>
    <mergeCell ref="F21:K21"/>
    <mergeCell ref="B22:D22"/>
    <mergeCell ref="F22:K22"/>
    <mergeCell ref="B15:D15"/>
    <mergeCell ref="F15:K15"/>
    <mergeCell ref="B16:D16"/>
    <mergeCell ref="F16:K16"/>
    <mergeCell ref="B17:D17"/>
    <mergeCell ref="F17:K17"/>
    <mergeCell ref="B10:D10"/>
    <mergeCell ref="F10:K10"/>
    <mergeCell ref="B11:D11"/>
    <mergeCell ref="F11:K11"/>
    <mergeCell ref="B12:D12"/>
    <mergeCell ref="G12:H12"/>
    <mergeCell ref="A1:L1"/>
    <mergeCell ref="M1:Q1"/>
    <mergeCell ref="A2:A3"/>
    <mergeCell ref="B2:B3"/>
    <mergeCell ref="C2:E2"/>
    <mergeCell ref="F2:K2"/>
    <mergeCell ref="L2:L3"/>
  </mergeCells>
  <pageMargins left="0.39370078740157483" right="0.19685039370078741" top="0.59055118110236227" bottom="0.59055118110236227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23"/>
  <sheetViews>
    <sheetView view="pageLayout" zoomScaleNormal="100" zoomScaleSheetLayoutView="100" workbookViewId="0">
      <selection activeCell="C8" sqref="C8:C11"/>
    </sheetView>
  </sheetViews>
  <sheetFormatPr defaultRowHeight="18.75" x14ac:dyDescent="0.45"/>
  <cols>
    <col min="1" max="1" width="12.875" style="28" customWidth="1"/>
    <col min="2" max="3" width="11.375" style="28" customWidth="1"/>
    <col min="4" max="4" width="14" style="28" customWidth="1"/>
    <col min="5" max="5" width="22.375" style="28" customWidth="1"/>
    <col min="6" max="6" width="7.75" style="48" customWidth="1"/>
    <col min="7" max="7" width="3.375" style="89" customWidth="1"/>
    <col min="8" max="8" width="6.625" style="49" customWidth="1"/>
    <col min="9" max="10" width="2.875" style="48" customWidth="1"/>
    <col min="11" max="11" width="2.875" style="50" customWidth="1"/>
    <col min="12" max="12" width="2.875" style="48" customWidth="1"/>
    <col min="13" max="13" width="2.875" style="50" customWidth="1"/>
    <col min="14" max="16" width="2.875" style="48" customWidth="1"/>
    <col min="17" max="17" width="2.875" style="50" customWidth="1"/>
    <col min="18" max="18" width="2.875" style="48" customWidth="1"/>
    <col min="19" max="19" width="2.875" style="50" customWidth="1"/>
    <col min="20" max="20" width="2.875" style="48" customWidth="1"/>
    <col min="21" max="21" width="6.125" style="28" customWidth="1"/>
    <col min="22" max="246" width="9.125" style="28"/>
    <col min="247" max="247" width="16.75" style="28" customWidth="1"/>
    <col min="248" max="248" width="12.75" style="28" customWidth="1"/>
    <col min="249" max="249" width="11.75" style="28" customWidth="1"/>
    <col min="250" max="250" width="11.25" style="28" customWidth="1"/>
    <col min="251" max="251" width="22.25" style="28" customWidth="1"/>
    <col min="252" max="252" width="10.25" style="28" customWidth="1"/>
    <col min="253" max="253" width="4.25" style="28" customWidth="1"/>
    <col min="254" max="254" width="7.875" style="28" customWidth="1"/>
    <col min="255" max="266" width="4" style="28" customWidth="1"/>
    <col min="267" max="267" width="12.75" style="28" customWidth="1"/>
    <col min="268" max="502" width="9.125" style="28"/>
    <col min="503" max="503" width="16.75" style="28" customWidth="1"/>
    <col min="504" max="504" width="12.75" style="28" customWidth="1"/>
    <col min="505" max="505" width="11.75" style="28" customWidth="1"/>
    <col min="506" max="506" width="11.25" style="28" customWidth="1"/>
    <col min="507" max="507" width="22.25" style="28" customWidth="1"/>
    <col min="508" max="508" width="10.25" style="28" customWidth="1"/>
    <col min="509" max="509" width="4.25" style="28" customWidth="1"/>
    <col min="510" max="510" width="7.875" style="28" customWidth="1"/>
    <col min="511" max="522" width="4" style="28" customWidth="1"/>
    <col min="523" max="523" width="12.75" style="28" customWidth="1"/>
    <col min="524" max="758" width="9.125" style="28"/>
    <col min="759" max="759" width="16.75" style="28" customWidth="1"/>
    <col min="760" max="760" width="12.75" style="28" customWidth="1"/>
    <col min="761" max="761" width="11.75" style="28" customWidth="1"/>
    <col min="762" max="762" width="11.25" style="28" customWidth="1"/>
    <col min="763" max="763" width="22.25" style="28" customWidth="1"/>
    <col min="764" max="764" width="10.25" style="28" customWidth="1"/>
    <col min="765" max="765" width="4.25" style="28" customWidth="1"/>
    <col min="766" max="766" width="7.875" style="28" customWidth="1"/>
    <col min="767" max="778" width="4" style="28" customWidth="1"/>
    <col min="779" max="779" width="12.75" style="28" customWidth="1"/>
    <col min="780" max="1014" width="9.125" style="28"/>
    <col min="1015" max="1015" width="16.75" style="28" customWidth="1"/>
    <col min="1016" max="1016" width="12.75" style="28" customWidth="1"/>
    <col min="1017" max="1017" width="11.75" style="28" customWidth="1"/>
    <col min="1018" max="1018" width="11.25" style="28" customWidth="1"/>
    <col min="1019" max="1019" width="22.25" style="28" customWidth="1"/>
    <col min="1020" max="1020" width="10.25" style="28" customWidth="1"/>
    <col min="1021" max="1021" width="4.25" style="28" customWidth="1"/>
    <col min="1022" max="1022" width="7.875" style="28" customWidth="1"/>
    <col min="1023" max="1034" width="4" style="28" customWidth="1"/>
    <col min="1035" max="1035" width="12.75" style="28" customWidth="1"/>
    <col min="1036" max="1270" width="9.125" style="28"/>
    <col min="1271" max="1271" width="16.75" style="28" customWidth="1"/>
    <col min="1272" max="1272" width="12.75" style="28" customWidth="1"/>
    <col min="1273" max="1273" width="11.75" style="28" customWidth="1"/>
    <col min="1274" max="1274" width="11.25" style="28" customWidth="1"/>
    <col min="1275" max="1275" width="22.25" style="28" customWidth="1"/>
    <col min="1276" max="1276" width="10.25" style="28" customWidth="1"/>
    <col min="1277" max="1277" width="4.25" style="28" customWidth="1"/>
    <col min="1278" max="1278" width="7.875" style="28" customWidth="1"/>
    <col min="1279" max="1290" width="4" style="28" customWidth="1"/>
    <col min="1291" max="1291" width="12.75" style="28" customWidth="1"/>
    <col min="1292" max="1526" width="9.125" style="28"/>
    <col min="1527" max="1527" width="16.75" style="28" customWidth="1"/>
    <col min="1528" max="1528" width="12.75" style="28" customWidth="1"/>
    <col min="1529" max="1529" width="11.75" style="28" customWidth="1"/>
    <col min="1530" max="1530" width="11.25" style="28" customWidth="1"/>
    <col min="1531" max="1531" width="22.25" style="28" customWidth="1"/>
    <col min="1532" max="1532" width="10.25" style="28" customWidth="1"/>
    <col min="1533" max="1533" width="4.25" style="28" customWidth="1"/>
    <col min="1534" max="1534" width="7.875" style="28" customWidth="1"/>
    <col min="1535" max="1546" width="4" style="28" customWidth="1"/>
    <col min="1547" max="1547" width="12.75" style="28" customWidth="1"/>
    <col min="1548" max="1782" width="9.125" style="28"/>
    <col min="1783" max="1783" width="16.75" style="28" customWidth="1"/>
    <col min="1784" max="1784" width="12.75" style="28" customWidth="1"/>
    <col min="1785" max="1785" width="11.75" style="28" customWidth="1"/>
    <col min="1786" max="1786" width="11.25" style="28" customWidth="1"/>
    <col min="1787" max="1787" width="22.25" style="28" customWidth="1"/>
    <col min="1788" max="1788" width="10.25" style="28" customWidth="1"/>
    <col min="1789" max="1789" width="4.25" style="28" customWidth="1"/>
    <col min="1790" max="1790" width="7.875" style="28" customWidth="1"/>
    <col min="1791" max="1802" width="4" style="28" customWidth="1"/>
    <col min="1803" max="1803" width="12.75" style="28" customWidth="1"/>
    <col min="1804" max="2038" width="9.125" style="28"/>
    <col min="2039" max="2039" width="16.75" style="28" customWidth="1"/>
    <col min="2040" max="2040" width="12.75" style="28" customWidth="1"/>
    <col min="2041" max="2041" width="11.75" style="28" customWidth="1"/>
    <col min="2042" max="2042" width="11.25" style="28" customWidth="1"/>
    <col min="2043" max="2043" width="22.25" style="28" customWidth="1"/>
    <col min="2044" max="2044" width="10.25" style="28" customWidth="1"/>
    <col min="2045" max="2045" width="4.25" style="28" customWidth="1"/>
    <col min="2046" max="2046" width="7.875" style="28" customWidth="1"/>
    <col min="2047" max="2058" width="4" style="28" customWidth="1"/>
    <col min="2059" max="2059" width="12.75" style="28" customWidth="1"/>
    <col min="2060" max="2294" width="9.125" style="28"/>
    <col min="2295" max="2295" width="16.75" style="28" customWidth="1"/>
    <col min="2296" max="2296" width="12.75" style="28" customWidth="1"/>
    <col min="2297" max="2297" width="11.75" style="28" customWidth="1"/>
    <col min="2298" max="2298" width="11.25" style="28" customWidth="1"/>
    <col min="2299" max="2299" width="22.25" style="28" customWidth="1"/>
    <col min="2300" max="2300" width="10.25" style="28" customWidth="1"/>
    <col min="2301" max="2301" width="4.25" style="28" customWidth="1"/>
    <col min="2302" max="2302" width="7.875" style="28" customWidth="1"/>
    <col min="2303" max="2314" width="4" style="28" customWidth="1"/>
    <col min="2315" max="2315" width="12.75" style="28" customWidth="1"/>
    <col min="2316" max="2550" width="9.125" style="28"/>
    <col min="2551" max="2551" width="16.75" style="28" customWidth="1"/>
    <col min="2552" max="2552" width="12.75" style="28" customWidth="1"/>
    <col min="2553" max="2553" width="11.75" style="28" customWidth="1"/>
    <col min="2554" max="2554" width="11.25" style="28" customWidth="1"/>
    <col min="2555" max="2555" width="22.25" style="28" customWidth="1"/>
    <col min="2556" max="2556" width="10.25" style="28" customWidth="1"/>
    <col min="2557" max="2557" width="4.25" style="28" customWidth="1"/>
    <col min="2558" max="2558" width="7.875" style="28" customWidth="1"/>
    <col min="2559" max="2570" width="4" style="28" customWidth="1"/>
    <col min="2571" max="2571" width="12.75" style="28" customWidth="1"/>
    <col min="2572" max="2806" width="9.125" style="28"/>
    <col min="2807" max="2807" width="16.75" style="28" customWidth="1"/>
    <col min="2808" max="2808" width="12.75" style="28" customWidth="1"/>
    <col min="2809" max="2809" width="11.75" style="28" customWidth="1"/>
    <col min="2810" max="2810" width="11.25" style="28" customWidth="1"/>
    <col min="2811" max="2811" width="22.25" style="28" customWidth="1"/>
    <col min="2812" max="2812" width="10.25" style="28" customWidth="1"/>
    <col min="2813" max="2813" width="4.25" style="28" customWidth="1"/>
    <col min="2814" max="2814" width="7.875" style="28" customWidth="1"/>
    <col min="2815" max="2826" width="4" style="28" customWidth="1"/>
    <col min="2827" max="2827" width="12.75" style="28" customWidth="1"/>
    <col min="2828" max="3062" width="9.125" style="28"/>
    <col min="3063" max="3063" width="16.75" style="28" customWidth="1"/>
    <col min="3064" max="3064" width="12.75" style="28" customWidth="1"/>
    <col min="3065" max="3065" width="11.75" style="28" customWidth="1"/>
    <col min="3066" max="3066" width="11.25" style="28" customWidth="1"/>
    <col min="3067" max="3067" width="22.25" style="28" customWidth="1"/>
    <col min="3068" max="3068" width="10.25" style="28" customWidth="1"/>
    <col min="3069" max="3069" width="4.25" style="28" customWidth="1"/>
    <col min="3070" max="3070" width="7.875" style="28" customWidth="1"/>
    <col min="3071" max="3082" width="4" style="28" customWidth="1"/>
    <col min="3083" max="3083" width="12.75" style="28" customWidth="1"/>
    <col min="3084" max="3318" width="9.125" style="28"/>
    <col min="3319" max="3319" width="16.75" style="28" customWidth="1"/>
    <col min="3320" max="3320" width="12.75" style="28" customWidth="1"/>
    <col min="3321" max="3321" width="11.75" style="28" customWidth="1"/>
    <col min="3322" max="3322" width="11.25" style="28" customWidth="1"/>
    <col min="3323" max="3323" width="22.25" style="28" customWidth="1"/>
    <col min="3324" max="3324" width="10.25" style="28" customWidth="1"/>
    <col min="3325" max="3325" width="4.25" style="28" customWidth="1"/>
    <col min="3326" max="3326" width="7.875" style="28" customWidth="1"/>
    <col min="3327" max="3338" width="4" style="28" customWidth="1"/>
    <col min="3339" max="3339" width="12.75" style="28" customWidth="1"/>
    <col min="3340" max="3574" width="9.125" style="28"/>
    <col min="3575" max="3575" width="16.75" style="28" customWidth="1"/>
    <col min="3576" max="3576" width="12.75" style="28" customWidth="1"/>
    <col min="3577" max="3577" width="11.75" style="28" customWidth="1"/>
    <col min="3578" max="3578" width="11.25" style="28" customWidth="1"/>
    <col min="3579" max="3579" width="22.25" style="28" customWidth="1"/>
    <col min="3580" max="3580" width="10.25" style="28" customWidth="1"/>
    <col min="3581" max="3581" width="4.25" style="28" customWidth="1"/>
    <col min="3582" max="3582" width="7.875" style="28" customWidth="1"/>
    <col min="3583" max="3594" width="4" style="28" customWidth="1"/>
    <col min="3595" max="3595" width="12.75" style="28" customWidth="1"/>
    <col min="3596" max="3830" width="9.125" style="28"/>
    <col min="3831" max="3831" width="16.75" style="28" customWidth="1"/>
    <col min="3832" max="3832" width="12.75" style="28" customWidth="1"/>
    <col min="3833" max="3833" width="11.75" style="28" customWidth="1"/>
    <col min="3834" max="3834" width="11.25" style="28" customWidth="1"/>
    <col min="3835" max="3835" width="22.25" style="28" customWidth="1"/>
    <col min="3836" max="3836" width="10.25" style="28" customWidth="1"/>
    <col min="3837" max="3837" width="4.25" style="28" customWidth="1"/>
    <col min="3838" max="3838" width="7.875" style="28" customWidth="1"/>
    <col min="3839" max="3850" width="4" style="28" customWidth="1"/>
    <col min="3851" max="3851" width="12.75" style="28" customWidth="1"/>
    <col min="3852" max="4086" width="9.125" style="28"/>
    <col min="4087" max="4087" width="16.75" style="28" customWidth="1"/>
    <col min="4088" max="4088" width="12.75" style="28" customWidth="1"/>
    <col min="4089" max="4089" width="11.75" style="28" customWidth="1"/>
    <col min="4090" max="4090" width="11.25" style="28" customWidth="1"/>
    <col min="4091" max="4091" width="22.25" style="28" customWidth="1"/>
    <col min="4092" max="4092" width="10.25" style="28" customWidth="1"/>
    <col min="4093" max="4093" width="4.25" style="28" customWidth="1"/>
    <col min="4094" max="4094" width="7.875" style="28" customWidth="1"/>
    <col min="4095" max="4106" width="4" style="28" customWidth="1"/>
    <col min="4107" max="4107" width="12.75" style="28" customWidth="1"/>
    <col min="4108" max="4342" width="9.125" style="28"/>
    <col min="4343" max="4343" width="16.75" style="28" customWidth="1"/>
    <col min="4344" max="4344" width="12.75" style="28" customWidth="1"/>
    <col min="4345" max="4345" width="11.75" style="28" customWidth="1"/>
    <col min="4346" max="4346" width="11.25" style="28" customWidth="1"/>
    <col min="4347" max="4347" width="22.25" style="28" customWidth="1"/>
    <col min="4348" max="4348" width="10.25" style="28" customWidth="1"/>
    <col min="4349" max="4349" width="4.25" style="28" customWidth="1"/>
    <col min="4350" max="4350" width="7.875" style="28" customWidth="1"/>
    <col min="4351" max="4362" width="4" style="28" customWidth="1"/>
    <col min="4363" max="4363" width="12.75" style="28" customWidth="1"/>
    <col min="4364" max="4598" width="9.125" style="28"/>
    <col min="4599" max="4599" width="16.75" style="28" customWidth="1"/>
    <col min="4600" max="4600" width="12.75" style="28" customWidth="1"/>
    <col min="4601" max="4601" width="11.75" style="28" customWidth="1"/>
    <col min="4602" max="4602" width="11.25" style="28" customWidth="1"/>
    <col min="4603" max="4603" width="22.25" style="28" customWidth="1"/>
    <col min="4604" max="4604" width="10.25" style="28" customWidth="1"/>
    <col min="4605" max="4605" width="4.25" style="28" customWidth="1"/>
    <col min="4606" max="4606" width="7.875" style="28" customWidth="1"/>
    <col min="4607" max="4618" width="4" style="28" customWidth="1"/>
    <col min="4619" max="4619" width="12.75" style="28" customWidth="1"/>
    <col min="4620" max="4854" width="9.125" style="28"/>
    <col min="4855" max="4855" width="16.75" style="28" customWidth="1"/>
    <col min="4856" max="4856" width="12.75" style="28" customWidth="1"/>
    <col min="4857" max="4857" width="11.75" style="28" customWidth="1"/>
    <col min="4858" max="4858" width="11.25" style="28" customWidth="1"/>
    <col min="4859" max="4859" width="22.25" style="28" customWidth="1"/>
    <col min="4860" max="4860" width="10.25" style="28" customWidth="1"/>
    <col min="4861" max="4861" width="4.25" style="28" customWidth="1"/>
    <col min="4862" max="4862" width="7.875" style="28" customWidth="1"/>
    <col min="4863" max="4874" width="4" style="28" customWidth="1"/>
    <col min="4875" max="4875" width="12.75" style="28" customWidth="1"/>
    <col min="4876" max="5110" width="9.125" style="28"/>
    <col min="5111" max="5111" width="16.75" style="28" customWidth="1"/>
    <col min="5112" max="5112" width="12.75" style="28" customWidth="1"/>
    <col min="5113" max="5113" width="11.75" style="28" customWidth="1"/>
    <col min="5114" max="5114" width="11.25" style="28" customWidth="1"/>
    <col min="5115" max="5115" width="22.25" style="28" customWidth="1"/>
    <col min="5116" max="5116" width="10.25" style="28" customWidth="1"/>
    <col min="5117" max="5117" width="4.25" style="28" customWidth="1"/>
    <col min="5118" max="5118" width="7.875" style="28" customWidth="1"/>
    <col min="5119" max="5130" width="4" style="28" customWidth="1"/>
    <col min="5131" max="5131" width="12.75" style="28" customWidth="1"/>
    <col min="5132" max="5366" width="9.125" style="28"/>
    <col min="5367" max="5367" width="16.75" style="28" customWidth="1"/>
    <col min="5368" max="5368" width="12.75" style="28" customWidth="1"/>
    <col min="5369" max="5369" width="11.75" style="28" customWidth="1"/>
    <col min="5370" max="5370" width="11.25" style="28" customWidth="1"/>
    <col min="5371" max="5371" width="22.25" style="28" customWidth="1"/>
    <col min="5372" max="5372" width="10.25" style="28" customWidth="1"/>
    <col min="5373" max="5373" width="4.25" style="28" customWidth="1"/>
    <col min="5374" max="5374" width="7.875" style="28" customWidth="1"/>
    <col min="5375" max="5386" width="4" style="28" customWidth="1"/>
    <col min="5387" max="5387" width="12.75" style="28" customWidth="1"/>
    <col min="5388" max="5622" width="9.125" style="28"/>
    <col min="5623" max="5623" width="16.75" style="28" customWidth="1"/>
    <col min="5624" max="5624" width="12.75" style="28" customWidth="1"/>
    <col min="5625" max="5625" width="11.75" style="28" customWidth="1"/>
    <col min="5626" max="5626" width="11.25" style="28" customWidth="1"/>
    <col min="5627" max="5627" width="22.25" style="28" customWidth="1"/>
    <col min="5628" max="5628" width="10.25" style="28" customWidth="1"/>
    <col min="5629" max="5629" width="4.25" style="28" customWidth="1"/>
    <col min="5630" max="5630" width="7.875" style="28" customWidth="1"/>
    <col min="5631" max="5642" width="4" style="28" customWidth="1"/>
    <col min="5643" max="5643" width="12.75" style="28" customWidth="1"/>
    <col min="5644" max="5878" width="9.125" style="28"/>
    <col min="5879" max="5879" width="16.75" style="28" customWidth="1"/>
    <col min="5880" max="5880" width="12.75" style="28" customWidth="1"/>
    <col min="5881" max="5881" width="11.75" style="28" customWidth="1"/>
    <col min="5882" max="5882" width="11.25" style="28" customWidth="1"/>
    <col min="5883" max="5883" width="22.25" style="28" customWidth="1"/>
    <col min="5884" max="5884" width="10.25" style="28" customWidth="1"/>
    <col min="5885" max="5885" width="4.25" style="28" customWidth="1"/>
    <col min="5886" max="5886" width="7.875" style="28" customWidth="1"/>
    <col min="5887" max="5898" width="4" style="28" customWidth="1"/>
    <col min="5899" max="5899" width="12.75" style="28" customWidth="1"/>
    <col min="5900" max="6134" width="9.125" style="28"/>
    <col min="6135" max="6135" width="16.75" style="28" customWidth="1"/>
    <col min="6136" max="6136" width="12.75" style="28" customWidth="1"/>
    <col min="6137" max="6137" width="11.75" style="28" customWidth="1"/>
    <col min="6138" max="6138" width="11.25" style="28" customWidth="1"/>
    <col min="6139" max="6139" width="22.25" style="28" customWidth="1"/>
    <col min="6140" max="6140" width="10.25" style="28" customWidth="1"/>
    <col min="6141" max="6141" width="4.25" style="28" customWidth="1"/>
    <col min="6142" max="6142" width="7.875" style="28" customWidth="1"/>
    <col min="6143" max="6154" width="4" style="28" customWidth="1"/>
    <col min="6155" max="6155" width="12.75" style="28" customWidth="1"/>
    <col min="6156" max="6390" width="9.125" style="28"/>
    <col min="6391" max="6391" width="16.75" style="28" customWidth="1"/>
    <col min="6392" max="6392" width="12.75" style="28" customWidth="1"/>
    <col min="6393" max="6393" width="11.75" style="28" customWidth="1"/>
    <col min="6394" max="6394" width="11.25" style="28" customWidth="1"/>
    <col min="6395" max="6395" width="22.25" style="28" customWidth="1"/>
    <col min="6396" max="6396" width="10.25" style="28" customWidth="1"/>
    <col min="6397" max="6397" width="4.25" style="28" customWidth="1"/>
    <col min="6398" max="6398" width="7.875" style="28" customWidth="1"/>
    <col min="6399" max="6410" width="4" style="28" customWidth="1"/>
    <col min="6411" max="6411" width="12.75" style="28" customWidth="1"/>
    <col min="6412" max="6646" width="9.125" style="28"/>
    <col min="6647" max="6647" width="16.75" style="28" customWidth="1"/>
    <col min="6648" max="6648" width="12.75" style="28" customWidth="1"/>
    <col min="6649" max="6649" width="11.75" style="28" customWidth="1"/>
    <col min="6650" max="6650" width="11.25" style="28" customWidth="1"/>
    <col min="6651" max="6651" width="22.25" style="28" customWidth="1"/>
    <col min="6652" max="6652" width="10.25" style="28" customWidth="1"/>
    <col min="6653" max="6653" width="4.25" style="28" customWidth="1"/>
    <col min="6654" max="6654" width="7.875" style="28" customWidth="1"/>
    <col min="6655" max="6666" width="4" style="28" customWidth="1"/>
    <col min="6667" max="6667" width="12.75" style="28" customWidth="1"/>
    <col min="6668" max="6902" width="9.125" style="28"/>
    <col min="6903" max="6903" width="16.75" style="28" customWidth="1"/>
    <col min="6904" max="6904" width="12.75" style="28" customWidth="1"/>
    <col min="6905" max="6905" width="11.75" style="28" customWidth="1"/>
    <col min="6906" max="6906" width="11.25" style="28" customWidth="1"/>
    <col min="6907" max="6907" width="22.25" style="28" customWidth="1"/>
    <col min="6908" max="6908" width="10.25" style="28" customWidth="1"/>
    <col min="6909" max="6909" width="4.25" style="28" customWidth="1"/>
    <col min="6910" max="6910" width="7.875" style="28" customWidth="1"/>
    <col min="6911" max="6922" width="4" style="28" customWidth="1"/>
    <col min="6923" max="6923" width="12.75" style="28" customWidth="1"/>
    <col min="6924" max="7158" width="9.125" style="28"/>
    <col min="7159" max="7159" width="16.75" style="28" customWidth="1"/>
    <col min="7160" max="7160" width="12.75" style="28" customWidth="1"/>
    <col min="7161" max="7161" width="11.75" style="28" customWidth="1"/>
    <col min="7162" max="7162" width="11.25" style="28" customWidth="1"/>
    <col min="7163" max="7163" width="22.25" style="28" customWidth="1"/>
    <col min="7164" max="7164" width="10.25" style="28" customWidth="1"/>
    <col min="7165" max="7165" width="4.25" style="28" customWidth="1"/>
    <col min="7166" max="7166" width="7.875" style="28" customWidth="1"/>
    <col min="7167" max="7178" width="4" style="28" customWidth="1"/>
    <col min="7179" max="7179" width="12.75" style="28" customWidth="1"/>
    <col min="7180" max="7414" width="9.125" style="28"/>
    <col min="7415" max="7415" width="16.75" style="28" customWidth="1"/>
    <col min="7416" max="7416" width="12.75" style="28" customWidth="1"/>
    <col min="7417" max="7417" width="11.75" style="28" customWidth="1"/>
    <col min="7418" max="7418" width="11.25" style="28" customWidth="1"/>
    <col min="7419" max="7419" width="22.25" style="28" customWidth="1"/>
    <col min="7420" max="7420" width="10.25" style="28" customWidth="1"/>
    <col min="7421" max="7421" width="4.25" style="28" customWidth="1"/>
    <col min="7422" max="7422" width="7.875" style="28" customWidth="1"/>
    <col min="7423" max="7434" width="4" style="28" customWidth="1"/>
    <col min="7435" max="7435" width="12.75" style="28" customWidth="1"/>
    <col min="7436" max="7670" width="9.125" style="28"/>
    <col min="7671" max="7671" width="16.75" style="28" customWidth="1"/>
    <col min="7672" max="7672" width="12.75" style="28" customWidth="1"/>
    <col min="7673" max="7673" width="11.75" style="28" customWidth="1"/>
    <col min="7674" max="7674" width="11.25" style="28" customWidth="1"/>
    <col min="7675" max="7675" width="22.25" style="28" customWidth="1"/>
    <col min="7676" max="7676" width="10.25" style="28" customWidth="1"/>
    <col min="7677" max="7677" width="4.25" style="28" customWidth="1"/>
    <col min="7678" max="7678" width="7.875" style="28" customWidth="1"/>
    <col min="7679" max="7690" width="4" style="28" customWidth="1"/>
    <col min="7691" max="7691" width="12.75" style="28" customWidth="1"/>
    <col min="7692" max="7926" width="9.125" style="28"/>
    <col min="7927" max="7927" width="16.75" style="28" customWidth="1"/>
    <col min="7928" max="7928" width="12.75" style="28" customWidth="1"/>
    <col min="7929" max="7929" width="11.75" style="28" customWidth="1"/>
    <col min="7930" max="7930" width="11.25" style="28" customWidth="1"/>
    <col min="7931" max="7931" width="22.25" style="28" customWidth="1"/>
    <col min="7932" max="7932" width="10.25" style="28" customWidth="1"/>
    <col min="7933" max="7933" width="4.25" style="28" customWidth="1"/>
    <col min="7934" max="7934" width="7.875" style="28" customWidth="1"/>
    <col min="7935" max="7946" width="4" style="28" customWidth="1"/>
    <col min="7947" max="7947" width="12.75" style="28" customWidth="1"/>
    <col min="7948" max="8182" width="9.125" style="28"/>
    <col min="8183" max="8183" width="16.75" style="28" customWidth="1"/>
    <col min="8184" max="8184" width="12.75" style="28" customWidth="1"/>
    <col min="8185" max="8185" width="11.75" style="28" customWidth="1"/>
    <col min="8186" max="8186" width="11.25" style="28" customWidth="1"/>
    <col min="8187" max="8187" width="22.25" style="28" customWidth="1"/>
    <col min="8188" max="8188" width="10.25" style="28" customWidth="1"/>
    <col min="8189" max="8189" width="4.25" style="28" customWidth="1"/>
    <col min="8190" max="8190" width="7.875" style="28" customWidth="1"/>
    <col min="8191" max="8202" width="4" style="28" customWidth="1"/>
    <col min="8203" max="8203" width="12.75" style="28" customWidth="1"/>
    <col min="8204" max="8438" width="9.125" style="28"/>
    <col min="8439" max="8439" width="16.75" style="28" customWidth="1"/>
    <col min="8440" max="8440" width="12.75" style="28" customWidth="1"/>
    <col min="8441" max="8441" width="11.75" style="28" customWidth="1"/>
    <col min="8442" max="8442" width="11.25" style="28" customWidth="1"/>
    <col min="8443" max="8443" width="22.25" style="28" customWidth="1"/>
    <col min="8444" max="8444" width="10.25" style="28" customWidth="1"/>
    <col min="8445" max="8445" width="4.25" style="28" customWidth="1"/>
    <col min="8446" max="8446" width="7.875" style="28" customWidth="1"/>
    <col min="8447" max="8458" width="4" style="28" customWidth="1"/>
    <col min="8459" max="8459" width="12.75" style="28" customWidth="1"/>
    <col min="8460" max="8694" width="9.125" style="28"/>
    <col min="8695" max="8695" width="16.75" style="28" customWidth="1"/>
    <col min="8696" max="8696" width="12.75" style="28" customWidth="1"/>
    <col min="8697" max="8697" width="11.75" style="28" customWidth="1"/>
    <col min="8698" max="8698" width="11.25" style="28" customWidth="1"/>
    <col min="8699" max="8699" width="22.25" style="28" customWidth="1"/>
    <col min="8700" max="8700" width="10.25" style="28" customWidth="1"/>
    <col min="8701" max="8701" width="4.25" style="28" customWidth="1"/>
    <col min="8702" max="8702" width="7.875" style="28" customWidth="1"/>
    <col min="8703" max="8714" width="4" style="28" customWidth="1"/>
    <col min="8715" max="8715" width="12.75" style="28" customWidth="1"/>
    <col min="8716" max="8950" width="9.125" style="28"/>
    <col min="8951" max="8951" width="16.75" style="28" customWidth="1"/>
    <col min="8952" max="8952" width="12.75" style="28" customWidth="1"/>
    <col min="8953" max="8953" width="11.75" style="28" customWidth="1"/>
    <col min="8954" max="8954" width="11.25" style="28" customWidth="1"/>
    <col min="8955" max="8955" width="22.25" style="28" customWidth="1"/>
    <col min="8956" max="8956" width="10.25" style="28" customWidth="1"/>
    <col min="8957" max="8957" width="4.25" style="28" customWidth="1"/>
    <col min="8958" max="8958" width="7.875" style="28" customWidth="1"/>
    <col min="8959" max="8970" width="4" style="28" customWidth="1"/>
    <col min="8971" max="8971" width="12.75" style="28" customWidth="1"/>
    <col min="8972" max="9206" width="9.125" style="28"/>
    <col min="9207" max="9207" width="16.75" style="28" customWidth="1"/>
    <col min="9208" max="9208" width="12.75" style="28" customWidth="1"/>
    <col min="9209" max="9209" width="11.75" style="28" customWidth="1"/>
    <col min="9210" max="9210" width="11.25" style="28" customWidth="1"/>
    <col min="9211" max="9211" width="22.25" style="28" customWidth="1"/>
    <col min="9212" max="9212" width="10.25" style="28" customWidth="1"/>
    <col min="9213" max="9213" width="4.25" style="28" customWidth="1"/>
    <col min="9214" max="9214" width="7.875" style="28" customWidth="1"/>
    <col min="9215" max="9226" width="4" style="28" customWidth="1"/>
    <col min="9227" max="9227" width="12.75" style="28" customWidth="1"/>
    <col min="9228" max="9462" width="9.125" style="28"/>
    <col min="9463" max="9463" width="16.75" style="28" customWidth="1"/>
    <col min="9464" max="9464" width="12.75" style="28" customWidth="1"/>
    <col min="9465" max="9465" width="11.75" style="28" customWidth="1"/>
    <col min="9466" max="9466" width="11.25" style="28" customWidth="1"/>
    <col min="9467" max="9467" width="22.25" style="28" customWidth="1"/>
    <col min="9468" max="9468" width="10.25" style="28" customWidth="1"/>
    <col min="9469" max="9469" width="4.25" style="28" customWidth="1"/>
    <col min="9470" max="9470" width="7.875" style="28" customWidth="1"/>
    <col min="9471" max="9482" width="4" style="28" customWidth="1"/>
    <col min="9483" max="9483" width="12.75" style="28" customWidth="1"/>
    <col min="9484" max="9718" width="9.125" style="28"/>
    <col min="9719" max="9719" width="16.75" style="28" customWidth="1"/>
    <col min="9720" max="9720" width="12.75" style="28" customWidth="1"/>
    <col min="9721" max="9721" width="11.75" style="28" customWidth="1"/>
    <col min="9722" max="9722" width="11.25" style="28" customWidth="1"/>
    <col min="9723" max="9723" width="22.25" style="28" customWidth="1"/>
    <col min="9724" max="9724" width="10.25" style="28" customWidth="1"/>
    <col min="9725" max="9725" width="4.25" style="28" customWidth="1"/>
    <col min="9726" max="9726" width="7.875" style="28" customWidth="1"/>
    <col min="9727" max="9738" width="4" style="28" customWidth="1"/>
    <col min="9739" max="9739" width="12.75" style="28" customWidth="1"/>
    <col min="9740" max="9974" width="9.125" style="28"/>
    <col min="9975" max="9975" width="16.75" style="28" customWidth="1"/>
    <col min="9976" max="9976" width="12.75" style="28" customWidth="1"/>
    <col min="9977" max="9977" width="11.75" style="28" customWidth="1"/>
    <col min="9978" max="9978" width="11.25" style="28" customWidth="1"/>
    <col min="9979" max="9979" width="22.25" style="28" customWidth="1"/>
    <col min="9980" max="9980" width="10.25" style="28" customWidth="1"/>
    <col min="9981" max="9981" width="4.25" style="28" customWidth="1"/>
    <col min="9982" max="9982" width="7.875" style="28" customWidth="1"/>
    <col min="9983" max="9994" width="4" style="28" customWidth="1"/>
    <col min="9995" max="9995" width="12.75" style="28" customWidth="1"/>
    <col min="9996" max="10230" width="9.125" style="28"/>
    <col min="10231" max="10231" width="16.75" style="28" customWidth="1"/>
    <col min="10232" max="10232" width="12.75" style="28" customWidth="1"/>
    <col min="10233" max="10233" width="11.75" style="28" customWidth="1"/>
    <col min="10234" max="10234" width="11.25" style="28" customWidth="1"/>
    <col min="10235" max="10235" width="22.25" style="28" customWidth="1"/>
    <col min="10236" max="10236" width="10.25" style="28" customWidth="1"/>
    <col min="10237" max="10237" width="4.25" style="28" customWidth="1"/>
    <col min="10238" max="10238" width="7.875" style="28" customWidth="1"/>
    <col min="10239" max="10250" width="4" style="28" customWidth="1"/>
    <col min="10251" max="10251" width="12.75" style="28" customWidth="1"/>
    <col min="10252" max="10486" width="9.125" style="28"/>
    <col min="10487" max="10487" width="16.75" style="28" customWidth="1"/>
    <col min="10488" max="10488" width="12.75" style="28" customWidth="1"/>
    <col min="10489" max="10489" width="11.75" style="28" customWidth="1"/>
    <col min="10490" max="10490" width="11.25" style="28" customWidth="1"/>
    <col min="10491" max="10491" width="22.25" style="28" customWidth="1"/>
    <col min="10492" max="10492" width="10.25" style="28" customWidth="1"/>
    <col min="10493" max="10493" width="4.25" style="28" customWidth="1"/>
    <col min="10494" max="10494" width="7.875" style="28" customWidth="1"/>
    <col min="10495" max="10506" width="4" style="28" customWidth="1"/>
    <col min="10507" max="10507" width="12.75" style="28" customWidth="1"/>
    <col min="10508" max="10742" width="9.125" style="28"/>
    <col min="10743" max="10743" width="16.75" style="28" customWidth="1"/>
    <col min="10744" max="10744" width="12.75" style="28" customWidth="1"/>
    <col min="10745" max="10745" width="11.75" style="28" customWidth="1"/>
    <col min="10746" max="10746" width="11.25" style="28" customWidth="1"/>
    <col min="10747" max="10747" width="22.25" style="28" customWidth="1"/>
    <col min="10748" max="10748" width="10.25" style="28" customWidth="1"/>
    <col min="10749" max="10749" width="4.25" style="28" customWidth="1"/>
    <col min="10750" max="10750" width="7.875" style="28" customWidth="1"/>
    <col min="10751" max="10762" width="4" style="28" customWidth="1"/>
    <col min="10763" max="10763" width="12.75" style="28" customWidth="1"/>
    <col min="10764" max="10998" width="9.125" style="28"/>
    <col min="10999" max="10999" width="16.75" style="28" customWidth="1"/>
    <col min="11000" max="11000" width="12.75" style="28" customWidth="1"/>
    <col min="11001" max="11001" width="11.75" style="28" customWidth="1"/>
    <col min="11002" max="11002" width="11.25" style="28" customWidth="1"/>
    <col min="11003" max="11003" width="22.25" style="28" customWidth="1"/>
    <col min="11004" max="11004" width="10.25" style="28" customWidth="1"/>
    <col min="11005" max="11005" width="4.25" style="28" customWidth="1"/>
    <col min="11006" max="11006" width="7.875" style="28" customWidth="1"/>
    <col min="11007" max="11018" width="4" style="28" customWidth="1"/>
    <col min="11019" max="11019" width="12.75" style="28" customWidth="1"/>
    <col min="11020" max="11254" width="9.125" style="28"/>
    <col min="11255" max="11255" width="16.75" style="28" customWidth="1"/>
    <col min="11256" max="11256" width="12.75" style="28" customWidth="1"/>
    <col min="11257" max="11257" width="11.75" style="28" customWidth="1"/>
    <col min="11258" max="11258" width="11.25" style="28" customWidth="1"/>
    <col min="11259" max="11259" width="22.25" style="28" customWidth="1"/>
    <col min="11260" max="11260" width="10.25" style="28" customWidth="1"/>
    <col min="11261" max="11261" width="4.25" style="28" customWidth="1"/>
    <col min="11262" max="11262" width="7.875" style="28" customWidth="1"/>
    <col min="11263" max="11274" width="4" style="28" customWidth="1"/>
    <col min="11275" max="11275" width="12.75" style="28" customWidth="1"/>
    <col min="11276" max="11510" width="9.125" style="28"/>
    <col min="11511" max="11511" width="16.75" style="28" customWidth="1"/>
    <col min="11512" max="11512" width="12.75" style="28" customWidth="1"/>
    <col min="11513" max="11513" width="11.75" style="28" customWidth="1"/>
    <col min="11514" max="11514" width="11.25" style="28" customWidth="1"/>
    <col min="11515" max="11515" width="22.25" style="28" customWidth="1"/>
    <col min="11516" max="11516" width="10.25" style="28" customWidth="1"/>
    <col min="11517" max="11517" width="4.25" style="28" customWidth="1"/>
    <col min="11518" max="11518" width="7.875" style="28" customWidth="1"/>
    <col min="11519" max="11530" width="4" style="28" customWidth="1"/>
    <col min="11531" max="11531" width="12.75" style="28" customWidth="1"/>
    <col min="11532" max="11766" width="9.125" style="28"/>
    <col min="11767" max="11767" width="16.75" style="28" customWidth="1"/>
    <col min="11768" max="11768" width="12.75" style="28" customWidth="1"/>
    <col min="11769" max="11769" width="11.75" style="28" customWidth="1"/>
    <col min="11770" max="11770" width="11.25" style="28" customWidth="1"/>
    <col min="11771" max="11771" width="22.25" style="28" customWidth="1"/>
    <col min="11772" max="11772" width="10.25" style="28" customWidth="1"/>
    <col min="11773" max="11773" width="4.25" style="28" customWidth="1"/>
    <col min="11774" max="11774" width="7.875" style="28" customWidth="1"/>
    <col min="11775" max="11786" width="4" style="28" customWidth="1"/>
    <col min="11787" max="11787" width="12.75" style="28" customWidth="1"/>
    <col min="11788" max="12022" width="9.125" style="28"/>
    <col min="12023" max="12023" width="16.75" style="28" customWidth="1"/>
    <col min="12024" max="12024" width="12.75" style="28" customWidth="1"/>
    <col min="12025" max="12025" width="11.75" style="28" customWidth="1"/>
    <col min="12026" max="12026" width="11.25" style="28" customWidth="1"/>
    <col min="12027" max="12027" width="22.25" style="28" customWidth="1"/>
    <col min="12028" max="12028" width="10.25" style="28" customWidth="1"/>
    <col min="12029" max="12029" width="4.25" style="28" customWidth="1"/>
    <col min="12030" max="12030" width="7.875" style="28" customWidth="1"/>
    <col min="12031" max="12042" width="4" style="28" customWidth="1"/>
    <col min="12043" max="12043" width="12.75" style="28" customWidth="1"/>
    <col min="12044" max="12278" width="9.125" style="28"/>
    <col min="12279" max="12279" width="16.75" style="28" customWidth="1"/>
    <col min="12280" max="12280" width="12.75" style="28" customWidth="1"/>
    <col min="12281" max="12281" width="11.75" style="28" customWidth="1"/>
    <col min="12282" max="12282" width="11.25" style="28" customWidth="1"/>
    <col min="12283" max="12283" width="22.25" style="28" customWidth="1"/>
    <col min="12284" max="12284" width="10.25" style="28" customWidth="1"/>
    <col min="12285" max="12285" width="4.25" style="28" customWidth="1"/>
    <col min="12286" max="12286" width="7.875" style="28" customWidth="1"/>
    <col min="12287" max="12298" width="4" style="28" customWidth="1"/>
    <col min="12299" max="12299" width="12.75" style="28" customWidth="1"/>
    <col min="12300" max="12534" width="9.125" style="28"/>
    <col min="12535" max="12535" width="16.75" style="28" customWidth="1"/>
    <col min="12536" max="12536" width="12.75" style="28" customWidth="1"/>
    <col min="12537" max="12537" width="11.75" style="28" customWidth="1"/>
    <col min="12538" max="12538" width="11.25" style="28" customWidth="1"/>
    <col min="12539" max="12539" width="22.25" style="28" customWidth="1"/>
    <col min="12540" max="12540" width="10.25" style="28" customWidth="1"/>
    <col min="12541" max="12541" width="4.25" style="28" customWidth="1"/>
    <col min="12542" max="12542" width="7.875" style="28" customWidth="1"/>
    <col min="12543" max="12554" width="4" style="28" customWidth="1"/>
    <col min="12555" max="12555" width="12.75" style="28" customWidth="1"/>
    <col min="12556" max="12790" width="9.125" style="28"/>
    <col min="12791" max="12791" width="16.75" style="28" customWidth="1"/>
    <col min="12792" max="12792" width="12.75" style="28" customWidth="1"/>
    <col min="12793" max="12793" width="11.75" style="28" customWidth="1"/>
    <col min="12794" max="12794" width="11.25" style="28" customWidth="1"/>
    <col min="12795" max="12795" width="22.25" style="28" customWidth="1"/>
    <col min="12796" max="12796" width="10.25" style="28" customWidth="1"/>
    <col min="12797" max="12797" width="4.25" style="28" customWidth="1"/>
    <col min="12798" max="12798" width="7.875" style="28" customWidth="1"/>
    <col min="12799" max="12810" width="4" style="28" customWidth="1"/>
    <col min="12811" max="12811" width="12.75" style="28" customWidth="1"/>
    <col min="12812" max="13046" width="9.125" style="28"/>
    <col min="13047" max="13047" width="16.75" style="28" customWidth="1"/>
    <col min="13048" max="13048" width="12.75" style="28" customWidth="1"/>
    <col min="13049" max="13049" width="11.75" style="28" customWidth="1"/>
    <col min="13050" max="13050" width="11.25" style="28" customWidth="1"/>
    <col min="13051" max="13051" width="22.25" style="28" customWidth="1"/>
    <col min="13052" max="13052" width="10.25" style="28" customWidth="1"/>
    <col min="13053" max="13053" width="4.25" style="28" customWidth="1"/>
    <col min="13054" max="13054" width="7.875" style="28" customWidth="1"/>
    <col min="13055" max="13066" width="4" style="28" customWidth="1"/>
    <col min="13067" max="13067" width="12.75" style="28" customWidth="1"/>
    <col min="13068" max="13302" width="9.125" style="28"/>
    <col min="13303" max="13303" width="16.75" style="28" customWidth="1"/>
    <col min="13304" max="13304" width="12.75" style="28" customWidth="1"/>
    <col min="13305" max="13305" width="11.75" style="28" customWidth="1"/>
    <col min="13306" max="13306" width="11.25" style="28" customWidth="1"/>
    <col min="13307" max="13307" width="22.25" style="28" customWidth="1"/>
    <col min="13308" max="13308" width="10.25" style="28" customWidth="1"/>
    <col min="13309" max="13309" width="4.25" style="28" customWidth="1"/>
    <col min="13310" max="13310" width="7.875" style="28" customWidth="1"/>
    <col min="13311" max="13322" width="4" style="28" customWidth="1"/>
    <col min="13323" max="13323" width="12.75" style="28" customWidth="1"/>
    <col min="13324" max="13558" width="9.125" style="28"/>
    <col min="13559" max="13559" width="16.75" style="28" customWidth="1"/>
    <col min="13560" max="13560" width="12.75" style="28" customWidth="1"/>
    <col min="13561" max="13561" width="11.75" style="28" customWidth="1"/>
    <col min="13562" max="13562" width="11.25" style="28" customWidth="1"/>
    <col min="13563" max="13563" width="22.25" style="28" customWidth="1"/>
    <col min="13564" max="13564" width="10.25" style="28" customWidth="1"/>
    <col min="13565" max="13565" width="4.25" style="28" customWidth="1"/>
    <col min="13566" max="13566" width="7.875" style="28" customWidth="1"/>
    <col min="13567" max="13578" width="4" style="28" customWidth="1"/>
    <col min="13579" max="13579" width="12.75" style="28" customWidth="1"/>
    <col min="13580" max="13814" width="9.125" style="28"/>
    <col min="13815" max="13815" width="16.75" style="28" customWidth="1"/>
    <col min="13816" max="13816" width="12.75" style="28" customWidth="1"/>
    <col min="13817" max="13817" width="11.75" style="28" customWidth="1"/>
    <col min="13818" max="13818" width="11.25" style="28" customWidth="1"/>
    <col min="13819" max="13819" width="22.25" style="28" customWidth="1"/>
    <col min="13820" max="13820" width="10.25" style="28" customWidth="1"/>
    <col min="13821" max="13821" width="4.25" style="28" customWidth="1"/>
    <col min="13822" max="13822" width="7.875" style="28" customWidth="1"/>
    <col min="13823" max="13834" width="4" style="28" customWidth="1"/>
    <col min="13835" max="13835" width="12.75" style="28" customWidth="1"/>
    <col min="13836" max="14070" width="9.125" style="28"/>
    <col min="14071" max="14071" width="16.75" style="28" customWidth="1"/>
    <col min="14072" max="14072" width="12.75" style="28" customWidth="1"/>
    <col min="14073" max="14073" width="11.75" style="28" customWidth="1"/>
    <col min="14074" max="14074" width="11.25" style="28" customWidth="1"/>
    <col min="14075" max="14075" width="22.25" style="28" customWidth="1"/>
    <col min="14076" max="14076" width="10.25" style="28" customWidth="1"/>
    <col min="14077" max="14077" width="4.25" style="28" customWidth="1"/>
    <col min="14078" max="14078" width="7.875" style="28" customWidth="1"/>
    <col min="14079" max="14090" width="4" style="28" customWidth="1"/>
    <col min="14091" max="14091" width="12.75" style="28" customWidth="1"/>
    <col min="14092" max="14326" width="9.125" style="28"/>
    <col min="14327" max="14327" width="16.75" style="28" customWidth="1"/>
    <col min="14328" max="14328" width="12.75" style="28" customWidth="1"/>
    <col min="14329" max="14329" width="11.75" style="28" customWidth="1"/>
    <col min="14330" max="14330" width="11.25" style="28" customWidth="1"/>
    <col min="14331" max="14331" width="22.25" style="28" customWidth="1"/>
    <col min="14332" max="14332" width="10.25" style="28" customWidth="1"/>
    <col min="14333" max="14333" width="4.25" style="28" customWidth="1"/>
    <col min="14334" max="14334" width="7.875" style="28" customWidth="1"/>
    <col min="14335" max="14346" width="4" style="28" customWidth="1"/>
    <col min="14347" max="14347" width="12.75" style="28" customWidth="1"/>
    <col min="14348" max="14582" width="9.125" style="28"/>
    <col min="14583" max="14583" width="16.75" style="28" customWidth="1"/>
    <col min="14584" max="14584" width="12.75" style="28" customWidth="1"/>
    <col min="14585" max="14585" width="11.75" style="28" customWidth="1"/>
    <col min="14586" max="14586" width="11.25" style="28" customWidth="1"/>
    <col min="14587" max="14587" width="22.25" style="28" customWidth="1"/>
    <col min="14588" max="14588" width="10.25" style="28" customWidth="1"/>
    <col min="14589" max="14589" width="4.25" style="28" customWidth="1"/>
    <col min="14590" max="14590" width="7.875" style="28" customWidth="1"/>
    <col min="14591" max="14602" width="4" style="28" customWidth="1"/>
    <col min="14603" max="14603" width="12.75" style="28" customWidth="1"/>
    <col min="14604" max="14838" width="9.125" style="28"/>
    <col min="14839" max="14839" width="16.75" style="28" customWidth="1"/>
    <col min="14840" max="14840" width="12.75" style="28" customWidth="1"/>
    <col min="14841" max="14841" width="11.75" style="28" customWidth="1"/>
    <col min="14842" max="14842" width="11.25" style="28" customWidth="1"/>
    <col min="14843" max="14843" width="22.25" style="28" customWidth="1"/>
    <col min="14844" max="14844" width="10.25" style="28" customWidth="1"/>
    <col min="14845" max="14845" width="4.25" style="28" customWidth="1"/>
    <col min="14846" max="14846" width="7.875" style="28" customWidth="1"/>
    <col min="14847" max="14858" width="4" style="28" customWidth="1"/>
    <col min="14859" max="14859" width="12.75" style="28" customWidth="1"/>
    <col min="14860" max="15094" width="9.125" style="28"/>
    <col min="15095" max="15095" width="16.75" style="28" customWidth="1"/>
    <col min="15096" max="15096" width="12.75" style="28" customWidth="1"/>
    <col min="15097" max="15097" width="11.75" style="28" customWidth="1"/>
    <col min="15098" max="15098" width="11.25" style="28" customWidth="1"/>
    <col min="15099" max="15099" width="22.25" style="28" customWidth="1"/>
    <col min="15100" max="15100" width="10.25" style="28" customWidth="1"/>
    <col min="15101" max="15101" width="4.25" style="28" customWidth="1"/>
    <col min="15102" max="15102" width="7.875" style="28" customWidth="1"/>
    <col min="15103" max="15114" width="4" style="28" customWidth="1"/>
    <col min="15115" max="15115" width="12.75" style="28" customWidth="1"/>
    <col min="15116" max="15350" width="9.125" style="28"/>
    <col min="15351" max="15351" width="16.75" style="28" customWidth="1"/>
    <col min="15352" max="15352" width="12.75" style="28" customWidth="1"/>
    <col min="15353" max="15353" width="11.75" style="28" customWidth="1"/>
    <col min="15354" max="15354" width="11.25" style="28" customWidth="1"/>
    <col min="15355" max="15355" width="22.25" style="28" customWidth="1"/>
    <col min="15356" max="15356" width="10.25" style="28" customWidth="1"/>
    <col min="15357" max="15357" width="4.25" style="28" customWidth="1"/>
    <col min="15358" max="15358" width="7.875" style="28" customWidth="1"/>
    <col min="15359" max="15370" width="4" style="28" customWidth="1"/>
    <col min="15371" max="15371" width="12.75" style="28" customWidth="1"/>
    <col min="15372" max="15606" width="9.125" style="28"/>
    <col min="15607" max="15607" width="16.75" style="28" customWidth="1"/>
    <col min="15608" max="15608" width="12.75" style="28" customWidth="1"/>
    <col min="15609" max="15609" width="11.75" style="28" customWidth="1"/>
    <col min="15610" max="15610" width="11.25" style="28" customWidth="1"/>
    <col min="15611" max="15611" width="22.25" style="28" customWidth="1"/>
    <col min="15612" max="15612" width="10.25" style="28" customWidth="1"/>
    <col min="15613" max="15613" width="4.25" style="28" customWidth="1"/>
    <col min="15614" max="15614" width="7.875" style="28" customWidth="1"/>
    <col min="15615" max="15626" width="4" style="28" customWidth="1"/>
    <col min="15627" max="15627" width="12.75" style="28" customWidth="1"/>
    <col min="15628" max="15862" width="9.125" style="28"/>
    <col min="15863" max="15863" width="16.75" style="28" customWidth="1"/>
    <col min="15864" max="15864" width="12.75" style="28" customWidth="1"/>
    <col min="15865" max="15865" width="11.75" style="28" customWidth="1"/>
    <col min="15866" max="15866" width="11.25" style="28" customWidth="1"/>
    <col min="15867" max="15867" width="22.25" style="28" customWidth="1"/>
    <col min="15868" max="15868" width="10.25" style="28" customWidth="1"/>
    <col min="15869" max="15869" width="4.25" style="28" customWidth="1"/>
    <col min="15870" max="15870" width="7.875" style="28" customWidth="1"/>
    <col min="15871" max="15882" width="4" style="28" customWidth="1"/>
    <col min="15883" max="15883" width="12.75" style="28" customWidth="1"/>
    <col min="15884" max="16118" width="9.125" style="28"/>
    <col min="16119" max="16119" width="16.75" style="28" customWidth="1"/>
    <col min="16120" max="16120" width="12.75" style="28" customWidth="1"/>
    <col min="16121" max="16121" width="11.75" style="28" customWidth="1"/>
    <col min="16122" max="16122" width="11.25" style="28" customWidth="1"/>
    <col min="16123" max="16123" width="22.25" style="28" customWidth="1"/>
    <col min="16124" max="16124" width="10.25" style="28" customWidth="1"/>
    <col min="16125" max="16125" width="4.25" style="28" customWidth="1"/>
    <col min="16126" max="16126" width="7.875" style="28" customWidth="1"/>
    <col min="16127" max="16138" width="4" style="28" customWidth="1"/>
    <col min="16139" max="16139" width="12.75" style="28" customWidth="1"/>
    <col min="16140" max="16374" width="9.125" style="28"/>
    <col min="16375" max="16384" width="9" style="28" customWidth="1"/>
  </cols>
  <sheetData>
    <row r="1" spans="1:256" s="3" customFormat="1" x14ac:dyDescent="0.2">
      <c r="A1" s="184" t="s">
        <v>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56" s="1" customFormat="1" ht="20.25" x14ac:dyDescent="0.3">
      <c r="A2" s="185" t="s">
        <v>63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20.25" x14ac:dyDescent="0.3">
      <c r="A3" s="186" t="s">
        <v>96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1" customFormat="1" x14ac:dyDescent="0.45">
      <c r="A4" s="197" t="s">
        <v>194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31" customFormat="1" x14ac:dyDescent="0.45">
      <c r="A5" s="187" t="s">
        <v>22</v>
      </c>
      <c r="B5" s="190" t="s">
        <v>21</v>
      </c>
      <c r="C5" s="190" t="s">
        <v>20</v>
      </c>
      <c r="D5" s="190" t="s">
        <v>19</v>
      </c>
      <c r="E5" s="190" t="s">
        <v>18</v>
      </c>
      <c r="F5" s="190"/>
      <c r="G5" s="190"/>
      <c r="H5" s="191" t="s">
        <v>67</v>
      </c>
      <c r="I5" s="192" t="s">
        <v>16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87" t="s">
        <v>66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s="31" customFormat="1" x14ac:dyDescent="0.45">
      <c r="A6" s="188"/>
      <c r="B6" s="190"/>
      <c r="C6" s="190"/>
      <c r="D6" s="190"/>
      <c r="E6" s="187" t="s">
        <v>14</v>
      </c>
      <c r="F6" s="195" t="s">
        <v>68</v>
      </c>
      <c r="G6" s="191" t="s">
        <v>69</v>
      </c>
      <c r="H6" s="191"/>
      <c r="I6" s="193" t="s">
        <v>11</v>
      </c>
      <c r="J6" s="193" t="s">
        <v>10</v>
      </c>
      <c r="K6" s="193" t="s">
        <v>9</v>
      </c>
      <c r="L6" s="193" t="s">
        <v>8</v>
      </c>
      <c r="M6" s="193" t="s">
        <v>7</v>
      </c>
      <c r="N6" s="193" t="s">
        <v>6</v>
      </c>
      <c r="O6" s="193" t="s">
        <v>5</v>
      </c>
      <c r="P6" s="193" t="s">
        <v>4</v>
      </c>
      <c r="Q6" s="193" t="s">
        <v>3</v>
      </c>
      <c r="R6" s="193" t="s">
        <v>2</v>
      </c>
      <c r="S6" s="193" t="s">
        <v>1</v>
      </c>
      <c r="T6" s="193" t="s">
        <v>0</v>
      </c>
      <c r="U6" s="18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s="31" customFormat="1" x14ac:dyDescent="0.45">
      <c r="A7" s="189"/>
      <c r="B7" s="190"/>
      <c r="C7" s="190"/>
      <c r="D7" s="190"/>
      <c r="E7" s="189"/>
      <c r="F7" s="196"/>
      <c r="G7" s="191"/>
      <c r="H7" s="191"/>
      <c r="I7" s="194"/>
      <c r="J7" s="194"/>
      <c r="K7" s="194"/>
      <c r="L7" s="193"/>
      <c r="M7" s="193"/>
      <c r="N7" s="193"/>
      <c r="O7" s="193"/>
      <c r="P7" s="194"/>
      <c r="Q7" s="194"/>
      <c r="R7" s="194"/>
      <c r="S7" s="194"/>
      <c r="T7" s="194"/>
      <c r="U7" s="189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37.5" x14ac:dyDescent="0.45">
      <c r="A8" s="214" t="s">
        <v>70</v>
      </c>
      <c r="B8" s="201" t="s">
        <v>71</v>
      </c>
      <c r="C8" s="198" t="s">
        <v>72</v>
      </c>
      <c r="D8" s="201" t="s">
        <v>73</v>
      </c>
      <c r="E8" s="68" t="s">
        <v>74</v>
      </c>
      <c r="F8" s="69">
        <v>1800</v>
      </c>
      <c r="G8" s="204" t="s">
        <v>75</v>
      </c>
      <c r="H8" s="207" t="s">
        <v>85</v>
      </c>
      <c r="I8" s="220"/>
      <c r="J8" s="220"/>
      <c r="K8" s="220"/>
      <c r="L8" s="225">
        <v>1800</v>
      </c>
      <c r="M8" s="221"/>
      <c r="N8" s="221"/>
      <c r="O8" s="223">
        <v>1800</v>
      </c>
      <c r="P8" s="220"/>
      <c r="Q8" s="220"/>
      <c r="R8" s="220"/>
      <c r="S8" s="220"/>
      <c r="T8" s="220"/>
      <c r="U8" s="210" t="s">
        <v>76</v>
      </c>
    </row>
    <row r="9" spans="1:256" x14ac:dyDescent="0.45">
      <c r="A9" s="215"/>
      <c r="B9" s="202"/>
      <c r="C9" s="199"/>
      <c r="D9" s="202"/>
      <c r="E9" s="212" t="s">
        <v>77</v>
      </c>
      <c r="F9" s="213">
        <v>1800</v>
      </c>
      <c r="G9" s="205"/>
      <c r="H9" s="208"/>
      <c r="I9" s="221"/>
      <c r="J9" s="221"/>
      <c r="K9" s="221"/>
      <c r="L9" s="223"/>
      <c r="M9" s="221"/>
      <c r="N9" s="221"/>
      <c r="O9" s="223"/>
      <c r="P9" s="221"/>
      <c r="Q9" s="221"/>
      <c r="R9" s="221"/>
      <c r="S9" s="221"/>
      <c r="T9" s="221"/>
      <c r="U9" s="211"/>
    </row>
    <row r="10" spans="1:256" x14ac:dyDescent="0.45">
      <c r="A10" s="215"/>
      <c r="B10" s="202"/>
      <c r="C10" s="199"/>
      <c r="D10" s="202"/>
      <c r="E10" s="212"/>
      <c r="F10" s="213"/>
      <c r="G10" s="205"/>
      <c r="H10" s="208"/>
      <c r="I10" s="221"/>
      <c r="J10" s="221"/>
      <c r="K10" s="221"/>
      <c r="L10" s="223"/>
      <c r="M10" s="221"/>
      <c r="N10" s="221"/>
      <c r="O10" s="223"/>
      <c r="P10" s="221"/>
      <c r="Q10" s="221"/>
      <c r="R10" s="221"/>
      <c r="S10" s="221"/>
      <c r="T10" s="221"/>
      <c r="U10" s="211"/>
    </row>
    <row r="11" spans="1:256" x14ac:dyDescent="0.45">
      <c r="A11" s="216"/>
      <c r="B11" s="203"/>
      <c r="C11" s="200"/>
      <c r="D11" s="203"/>
      <c r="E11" s="70" t="s">
        <v>24</v>
      </c>
      <c r="F11" s="71">
        <f>SUM(F8:F10)</f>
        <v>3600</v>
      </c>
      <c r="G11" s="206"/>
      <c r="H11" s="209"/>
      <c r="I11" s="222"/>
      <c r="J11" s="222"/>
      <c r="K11" s="222"/>
      <c r="L11" s="224"/>
      <c r="M11" s="222"/>
      <c r="N11" s="222"/>
      <c r="O11" s="224"/>
      <c r="P11" s="222"/>
      <c r="Q11" s="222"/>
      <c r="R11" s="222"/>
      <c r="S11" s="222"/>
      <c r="T11" s="222"/>
      <c r="U11" s="72"/>
    </row>
    <row r="12" spans="1:256" ht="37.5" x14ac:dyDescent="0.45">
      <c r="A12" s="214" t="s">
        <v>78</v>
      </c>
      <c r="B12" s="201" t="s">
        <v>79</v>
      </c>
      <c r="C12" s="198" t="s">
        <v>80</v>
      </c>
      <c r="D12" s="201" t="s">
        <v>187</v>
      </c>
      <c r="E12" s="68" t="s">
        <v>188</v>
      </c>
      <c r="F12" s="73">
        <v>2100</v>
      </c>
      <c r="G12" s="217" t="s">
        <v>75</v>
      </c>
      <c r="H12" s="90" t="s">
        <v>86</v>
      </c>
      <c r="I12" s="220"/>
      <c r="J12" s="220">
        <v>11500</v>
      </c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10" t="s">
        <v>76</v>
      </c>
    </row>
    <row r="13" spans="1:256" ht="28.5" customHeight="1" x14ac:dyDescent="0.45">
      <c r="A13" s="215"/>
      <c r="B13" s="202"/>
      <c r="C13" s="199"/>
      <c r="D13" s="202"/>
      <c r="E13" s="68"/>
      <c r="F13" s="74"/>
      <c r="G13" s="218"/>
      <c r="H13" s="43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11"/>
    </row>
    <row r="14" spans="1:256" ht="37.5" x14ac:dyDescent="0.45">
      <c r="A14" s="215"/>
      <c r="B14" s="202"/>
      <c r="C14" s="199"/>
      <c r="D14" s="202"/>
      <c r="E14" s="68" t="s">
        <v>189</v>
      </c>
      <c r="F14" s="73">
        <v>2100</v>
      </c>
      <c r="G14" s="218"/>
      <c r="H14" s="43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11"/>
    </row>
    <row r="15" spans="1:256" ht="37.5" x14ac:dyDescent="0.45">
      <c r="A15" s="215"/>
      <c r="B15" s="202"/>
      <c r="C15" s="199"/>
      <c r="D15" s="202"/>
      <c r="E15" s="164" t="s">
        <v>183</v>
      </c>
      <c r="F15" s="73">
        <v>1500</v>
      </c>
      <c r="G15" s="218"/>
      <c r="H15" s="43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11"/>
    </row>
    <row r="16" spans="1:256" x14ac:dyDescent="0.45">
      <c r="A16" s="215"/>
      <c r="B16" s="202"/>
      <c r="C16" s="199"/>
      <c r="D16" s="202"/>
      <c r="E16" s="68" t="s">
        <v>81</v>
      </c>
      <c r="F16" s="73">
        <v>1750</v>
      </c>
      <c r="G16" s="218"/>
      <c r="H16" s="43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11"/>
    </row>
    <row r="17" spans="1:22" ht="37.5" x14ac:dyDescent="0.45">
      <c r="A17" s="215"/>
      <c r="B17" s="202"/>
      <c r="C17" s="199"/>
      <c r="D17" s="202"/>
      <c r="E17" s="68" t="s">
        <v>82</v>
      </c>
      <c r="F17" s="73">
        <v>3600</v>
      </c>
      <c r="G17" s="218"/>
      <c r="H17" s="43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11"/>
    </row>
    <row r="18" spans="1:22" ht="37.5" x14ac:dyDescent="0.45">
      <c r="A18" s="216"/>
      <c r="B18" s="203"/>
      <c r="C18" s="200"/>
      <c r="D18" s="203"/>
      <c r="E18" s="68" t="s">
        <v>83</v>
      </c>
      <c r="F18" s="73">
        <v>600</v>
      </c>
      <c r="G18" s="219"/>
      <c r="H18" s="75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6"/>
    </row>
    <row r="19" spans="1:22" x14ac:dyDescent="0.45">
      <c r="A19" s="76"/>
      <c r="B19" s="60"/>
      <c r="C19" s="60"/>
      <c r="D19" s="60"/>
      <c r="E19" s="70" t="s">
        <v>24</v>
      </c>
      <c r="F19" s="71">
        <f>SUM(F12:F18)</f>
        <v>11650</v>
      </c>
      <c r="G19" s="61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9"/>
    </row>
    <row r="20" spans="1:22" ht="37.5" customHeight="1" x14ac:dyDescent="0.45">
      <c r="A20" s="227" t="s">
        <v>190</v>
      </c>
      <c r="B20" s="228" t="s">
        <v>191</v>
      </c>
      <c r="C20" s="228" t="s">
        <v>192</v>
      </c>
      <c r="D20" s="212" t="s">
        <v>84</v>
      </c>
      <c r="E20" s="162" t="s">
        <v>193</v>
      </c>
      <c r="F20" s="163">
        <v>4200</v>
      </c>
      <c r="G20" s="204" t="s">
        <v>75</v>
      </c>
      <c r="H20" s="207" t="s">
        <v>87</v>
      </c>
      <c r="I20" s="229"/>
      <c r="J20" s="230"/>
      <c r="K20" s="230"/>
      <c r="L20" s="230"/>
      <c r="M20" s="232"/>
      <c r="N20" s="230"/>
      <c r="O20" s="230"/>
      <c r="P20" s="233">
        <v>4100</v>
      </c>
      <c r="Q20" s="230"/>
      <c r="R20" s="230"/>
      <c r="S20" s="230"/>
      <c r="T20" s="230"/>
      <c r="U20" s="231" t="s">
        <v>76</v>
      </c>
    </row>
    <row r="21" spans="1:22" x14ac:dyDescent="0.45">
      <c r="A21" s="227"/>
      <c r="B21" s="228"/>
      <c r="C21" s="228"/>
      <c r="D21" s="212"/>
      <c r="E21" s="166"/>
      <c r="F21" s="167"/>
      <c r="G21" s="205"/>
      <c r="H21" s="208"/>
      <c r="I21" s="229"/>
      <c r="J21" s="230"/>
      <c r="K21" s="230"/>
      <c r="L21" s="230"/>
      <c r="M21" s="232"/>
      <c r="N21" s="230"/>
      <c r="O21" s="230"/>
      <c r="P21" s="233"/>
      <c r="Q21" s="230"/>
      <c r="R21" s="230"/>
      <c r="S21" s="230"/>
      <c r="T21" s="230"/>
      <c r="U21" s="231"/>
    </row>
    <row r="22" spans="1:22" ht="22.5" customHeight="1" x14ac:dyDescent="0.45">
      <c r="A22" s="227"/>
      <c r="B22" s="228"/>
      <c r="C22" s="228"/>
      <c r="D22" s="212"/>
      <c r="E22" s="70" t="s">
        <v>24</v>
      </c>
      <c r="F22" s="80">
        <f>SUM(F20:F21)</f>
        <v>4200</v>
      </c>
      <c r="G22" s="206"/>
      <c r="H22" s="209"/>
      <c r="I22" s="229"/>
      <c r="J22" s="230"/>
      <c r="K22" s="230"/>
      <c r="L22" s="230"/>
      <c r="M22" s="232"/>
      <c r="N22" s="230"/>
      <c r="O22" s="230"/>
      <c r="P22" s="233"/>
      <c r="Q22" s="230"/>
      <c r="R22" s="230"/>
      <c r="S22" s="230"/>
      <c r="T22" s="230"/>
      <c r="U22" s="231"/>
    </row>
    <row r="23" spans="1:22" s="31" customFormat="1" ht="41.25" x14ac:dyDescent="0.45">
      <c r="A23" s="81"/>
      <c r="B23" s="82"/>
      <c r="C23" s="82"/>
      <c r="D23" s="83"/>
      <c r="E23" s="59" t="s">
        <v>55</v>
      </c>
      <c r="F23" s="44">
        <f>F11+F19+F22</f>
        <v>19450</v>
      </c>
      <c r="G23" s="84"/>
      <c r="H23" s="85"/>
      <c r="I23" s="86"/>
      <c r="J23" s="86">
        <f>SUM(J8:J22)</f>
        <v>11500</v>
      </c>
      <c r="K23" s="86">
        <f>SUM(K8:K22)</f>
        <v>0</v>
      </c>
      <c r="L23" s="86">
        <v>1800</v>
      </c>
      <c r="M23" s="86">
        <f t="shared" ref="M23:T23" si="0">SUM(M8:M22)</f>
        <v>0</v>
      </c>
      <c r="N23" s="86">
        <f t="shared" si="0"/>
        <v>0</v>
      </c>
      <c r="O23" s="86">
        <f t="shared" si="0"/>
        <v>1800</v>
      </c>
      <c r="P23" s="86">
        <f t="shared" si="0"/>
        <v>4100</v>
      </c>
      <c r="Q23" s="86">
        <f t="shared" si="0"/>
        <v>0</v>
      </c>
      <c r="R23" s="86">
        <f t="shared" si="0"/>
        <v>0</v>
      </c>
      <c r="S23" s="86">
        <f t="shared" si="0"/>
        <v>0</v>
      </c>
      <c r="T23" s="86">
        <f t="shared" si="0"/>
        <v>0</v>
      </c>
      <c r="U23" s="87"/>
      <c r="V23" s="88"/>
    </row>
  </sheetData>
  <mergeCells count="85">
    <mergeCell ref="S20:S22"/>
    <mergeCell ref="T20:T22"/>
    <mergeCell ref="U20:U22"/>
    <mergeCell ref="K20:K22"/>
    <mergeCell ref="L20:L22"/>
    <mergeCell ref="M20:M22"/>
    <mergeCell ref="N20:N22"/>
    <mergeCell ref="O20:O22"/>
    <mergeCell ref="P20:P22"/>
    <mergeCell ref="H20:H22"/>
    <mergeCell ref="I20:I22"/>
    <mergeCell ref="J20:J22"/>
    <mergeCell ref="Q20:Q22"/>
    <mergeCell ref="R20:R22"/>
    <mergeCell ref="A20:A22"/>
    <mergeCell ref="B20:B22"/>
    <mergeCell ref="C20:C22"/>
    <mergeCell ref="D20:D22"/>
    <mergeCell ref="G20:G22"/>
    <mergeCell ref="T12:T18"/>
    <mergeCell ref="U12:U18"/>
    <mergeCell ref="K12:K18"/>
    <mergeCell ref="L12:L18"/>
    <mergeCell ref="M12:M18"/>
    <mergeCell ref="N12:N18"/>
    <mergeCell ref="O12:O18"/>
    <mergeCell ref="P12:P18"/>
    <mergeCell ref="A8:A11"/>
    <mergeCell ref="B8:B11"/>
    <mergeCell ref="Q12:Q18"/>
    <mergeCell ref="R12:R18"/>
    <mergeCell ref="S12:S18"/>
    <mergeCell ref="I12:I18"/>
    <mergeCell ref="J12:J18"/>
    <mergeCell ref="O8:O11"/>
    <mergeCell ref="P8:P11"/>
    <mergeCell ref="Q8:Q11"/>
    <mergeCell ref="I8:I11"/>
    <mergeCell ref="J8:J11"/>
    <mergeCell ref="K8:K11"/>
    <mergeCell ref="L8:L11"/>
    <mergeCell ref="M8:M11"/>
    <mergeCell ref="N8:N11"/>
    <mergeCell ref="A12:A18"/>
    <mergeCell ref="B12:B18"/>
    <mergeCell ref="C12:C18"/>
    <mergeCell ref="D12:D18"/>
    <mergeCell ref="G12:G18"/>
    <mergeCell ref="A4:U4"/>
    <mergeCell ref="C8:C11"/>
    <mergeCell ref="D8:D11"/>
    <mergeCell ref="G8:G11"/>
    <mergeCell ref="H8:H11"/>
    <mergeCell ref="O6:O7"/>
    <mergeCell ref="P6:P7"/>
    <mergeCell ref="Q6:Q7"/>
    <mergeCell ref="R6:R7"/>
    <mergeCell ref="S6:S7"/>
    <mergeCell ref="U8:U10"/>
    <mergeCell ref="E9:E10"/>
    <mergeCell ref="F9:F10"/>
    <mergeCell ref="R8:R11"/>
    <mergeCell ref="S8:S11"/>
    <mergeCell ref="T8:T11"/>
    <mergeCell ref="J6:J7"/>
    <mergeCell ref="K6:K7"/>
    <mergeCell ref="L6:L7"/>
    <mergeCell ref="M6:M7"/>
    <mergeCell ref="N6:N7"/>
    <mergeCell ref="A1:U1"/>
    <mergeCell ref="A2:U2"/>
    <mergeCell ref="A3:U3"/>
    <mergeCell ref="A5:A7"/>
    <mergeCell ref="B5:B7"/>
    <mergeCell ref="C5:C7"/>
    <mergeCell ref="D5:D7"/>
    <mergeCell ref="E5:G5"/>
    <mergeCell ref="H5:H7"/>
    <mergeCell ref="I5:T5"/>
    <mergeCell ref="T6:T7"/>
    <mergeCell ref="U5:U7"/>
    <mergeCell ref="E6:E7"/>
    <mergeCell ref="F6:F7"/>
    <mergeCell ref="G6:G7"/>
    <mergeCell ref="I6:I7"/>
  </mergeCells>
  <pageMargins left="0.19685039370078741" right="0.19685039370078741" top="0.98425196850393704" bottom="0.23622047244094491" header="0.31496062992125984" footer="0.31496062992125984"/>
  <pageSetup paperSize="9" firstPageNumber="103" orientation="landscape" useFirstPageNumber="1" r:id="rId1"/>
  <headerFooter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14"/>
  <sheetViews>
    <sheetView view="pageLayout" zoomScaleSheetLayoutView="100" workbookViewId="0">
      <selection activeCell="C7" sqref="C7:C11"/>
    </sheetView>
  </sheetViews>
  <sheetFormatPr defaultRowHeight="18.75" x14ac:dyDescent="0.45"/>
  <cols>
    <col min="1" max="1" width="15.375" style="28" customWidth="1"/>
    <col min="2" max="4" width="11.375" style="28" customWidth="1"/>
    <col min="5" max="5" width="20.375" style="28" customWidth="1"/>
    <col min="6" max="6" width="8.625" style="33" customWidth="1"/>
    <col min="7" max="7" width="3.375" style="28" customWidth="1"/>
    <col min="8" max="8" width="6.625" style="28" customWidth="1"/>
    <col min="9" max="10" width="3.25" style="33" customWidth="1"/>
    <col min="11" max="11" width="3.25" style="34" customWidth="1"/>
    <col min="12" max="12" width="3.25" style="33" customWidth="1"/>
    <col min="13" max="13" width="3.25" style="34" customWidth="1"/>
    <col min="14" max="16" width="3.25" style="33" customWidth="1"/>
    <col min="17" max="17" width="3.25" style="34" customWidth="1"/>
    <col min="18" max="18" width="3.25" style="33" customWidth="1"/>
    <col min="19" max="19" width="3.25" style="34" customWidth="1"/>
    <col min="20" max="20" width="3.25" style="33" customWidth="1"/>
    <col min="21" max="21" width="7.125" style="28" customWidth="1"/>
    <col min="22" max="246" width="9" style="28"/>
    <col min="247" max="247" width="16.75" style="28" customWidth="1"/>
    <col min="248" max="248" width="12.75" style="28" customWidth="1"/>
    <col min="249" max="249" width="11.75" style="28" customWidth="1"/>
    <col min="250" max="250" width="11.25" style="28" customWidth="1"/>
    <col min="251" max="251" width="22.25" style="28" customWidth="1"/>
    <col min="252" max="252" width="10.25" style="28" customWidth="1"/>
    <col min="253" max="253" width="4.25" style="28" customWidth="1"/>
    <col min="254" max="254" width="7.875" style="28" customWidth="1"/>
    <col min="255" max="266" width="4" style="28" customWidth="1"/>
    <col min="267" max="267" width="12.75" style="28" customWidth="1"/>
    <col min="268" max="502" width="9" style="28"/>
    <col min="503" max="503" width="16.75" style="28" customWidth="1"/>
    <col min="504" max="504" width="12.75" style="28" customWidth="1"/>
    <col min="505" max="505" width="11.75" style="28" customWidth="1"/>
    <col min="506" max="506" width="11.25" style="28" customWidth="1"/>
    <col min="507" max="507" width="22.25" style="28" customWidth="1"/>
    <col min="508" max="508" width="10.25" style="28" customWidth="1"/>
    <col min="509" max="509" width="4.25" style="28" customWidth="1"/>
    <col min="510" max="510" width="7.875" style="28" customWidth="1"/>
    <col min="511" max="522" width="4" style="28" customWidth="1"/>
    <col min="523" max="523" width="12.75" style="28" customWidth="1"/>
    <col min="524" max="758" width="9" style="28"/>
    <col min="759" max="759" width="16.75" style="28" customWidth="1"/>
    <col min="760" max="760" width="12.75" style="28" customWidth="1"/>
    <col min="761" max="761" width="11.75" style="28" customWidth="1"/>
    <col min="762" max="762" width="11.25" style="28" customWidth="1"/>
    <col min="763" max="763" width="22.25" style="28" customWidth="1"/>
    <col min="764" max="764" width="10.25" style="28" customWidth="1"/>
    <col min="765" max="765" width="4.25" style="28" customWidth="1"/>
    <col min="766" max="766" width="7.875" style="28" customWidth="1"/>
    <col min="767" max="778" width="4" style="28" customWidth="1"/>
    <col min="779" max="779" width="12.75" style="28" customWidth="1"/>
    <col min="780" max="1014" width="9" style="28"/>
    <col min="1015" max="1015" width="16.75" style="28" customWidth="1"/>
    <col min="1016" max="1016" width="12.75" style="28" customWidth="1"/>
    <col min="1017" max="1017" width="11.75" style="28" customWidth="1"/>
    <col min="1018" max="1018" width="11.25" style="28" customWidth="1"/>
    <col min="1019" max="1019" width="22.25" style="28" customWidth="1"/>
    <col min="1020" max="1020" width="10.25" style="28" customWidth="1"/>
    <col min="1021" max="1021" width="4.25" style="28" customWidth="1"/>
    <col min="1022" max="1022" width="7.875" style="28" customWidth="1"/>
    <col min="1023" max="1034" width="4" style="28" customWidth="1"/>
    <col min="1035" max="1035" width="12.75" style="28" customWidth="1"/>
    <col min="1036" max="1270" width="9" style="28"/>
    <col min="1271" max="1271" width="16.75" style="28" customWidth="1"/>
    <col min="1272" max="1272" width="12.75" style="28" customWidth="1"/>
    <col min="1273" max="1273" width="11.75" style="28" customWidth="1"/>
    <col min="1274" max="1274" width="11.25" style="28" customWidth="1"/>
    <col min="1275" max="1275" width="22.25" style="28" customWidth="1"/>
    <col min="1276" max="1276" width="10.25" style="28" customWidth="1"/>
    <col min="1277" max="1277" width="4.25" style="28" customWidth="1"/>
    <col min="1278" max="1278" width="7.875" style="28" customWidth="1"/>
    <col min="1279" max="1290" width="4" style="28" customWidth="1"/>
    <col min="1291" max="1291" width="12.75" style="28" customWidth="1"/>
    <col min="1292" max="1526" width="9" style="28"/>
    <col min="1527" max="1527" width="16.75" style="28" customWidth="1"/>
    <col min="1528" max="1528" width="12.75" style="28" customWidth="1"/>
    <col min="1529" max="1529" width="11.75" style="28" customWidth="1"/>
    <col min="1530" max="1530" width="11.25" style="28" customWidth="1"/>
    <col min="1531" max="1531" width="22.25" style="28" customWidth="1"/>
    <col min="1532" max="1532" width="10.25" style="28" customWidth="1"/>
    <col min="1533" max="1533" width="4.25" style="28" customWidth="1"/>
    <col min="1534" max="1534" width="7.875" style="28" customWidth="1"/>
    <col min="1535" max="1546" width="4" style="28" customWidth="1"/>
    <col min="1547" max="1547" width="12.75" style="28" customWidth="1"/>
    <col min="1548" max="1782" width="9" style="28"/>
    <col min="1783" max="1783" width="16.75" style="28" customWidth="1"/>
    <col min="1784" max="1784" width="12.75" style="28" customWidth="1"/>
    <col min="1785" max="1785" width="11.75" style="28" customWidth="1"/>
    <col min="1786" max="1786" width="11.25" style="28" customWidth="1"/>
    <col min="1787" max="1787" width="22.25" style="28" customWidth="1"/>
    <col min="1788" max="1788" width="10.25" style="28" customWidth="1"/>
    <col min="1789" max="1789" width="4.25" style="28" customWidth="1"/>
    <col min="1790" max="1790" width="7.875" style="28" customWidth="1"/>
    <col min="1791" max="1802" width="4" style="28" customWidth="1"/>
    <col min="1803" max="1803" width="12.75" style="28" customWidth="1"/>
    <col min="1804" max="2038" width="9" style="28"/>
    <col min="2039" max="2039" width="16.75" style="28" customWidth="1"/>
    <col min="2040" max="2040" width="12.75" style="28" customWidth="1"/>
    <col min="2041" max="2041" width="11.75" style="28" customWidth="1"/>
    <col min="2042" max="2042" width="11.25" style="28" customWidth="1"/>
    <col min="2043" max="2043" width="22.25" style="28" customWidth="1"/>
    <col min="2044" max="2044" width="10.25" style="28" customWidth="1"/>
    <col min="2045" max="2045" width="4.25" style="28" customWidth="1"/>
    <col min="2046" max="2046" width="7.875" style="28" customWidth="1"/>
    <col min="2047" max="2058" width="4" style="28" customWidth="1"/>
    <col min="2059" max="2059" width="12.75" style="28" customWidth="1"/>
    <col min="2060" max="2294" width="9" style="28"/>
    <col min="2295" max="2295" width="16.75" style="28" customWidth="1"/>
    <col min="2296" max="2296" width="12.75" style="28" customWidth="1"/>
    <col min="2297" max="2297" width="11.75" style="28" customWidth="1"/>
    <col min="2298" max="2298" width="11.25" style="28" customWidth="1"/>
    <col min="2299" max="2299" width="22.25" style="28" customWidth="1"/>
    <col min="2300" max="2300" width="10.25" style="28" customWidth="1"/>
    <col min="2301" max="2301" width="4.25" style="28" customWidth="1"/>
    <col min="2302" max="2302" width="7.875" style="28" customWidth="1"/>
    <col min="2303" max="2314" width="4" style="28" customWidth="1"/>
    <col min="2315" max="2315" width="12.75" style="28" customWidth="1"/>
    <col min="2316" max="2550" width="9" style="28"/>
    <col min="2551" max="2551" width="16.75" style="28" customWidth="1"/>
    <col min="2552" max="2552" width="12.75" style="28" customWidth="1"/>
    <col min="2553" max="2553" width="11.75" style="28" customWidth="1"/>
    <col min="2554" max="2554" width="11.25" style="28" customWidth="1"/>
    <col min="2555" max="2555" width="22.25" style="28" customWidth="1"/>
    <col min="2556" max="2556" width="10.25" style="28" customWidth="1"/>
    <col min="2557" max="2557" width="4.25" style="28" customWidth="1"/>
    <col min="2558" max="2558" width="7.875" style="28" customWidth="1"/>
    <col min="2559" max="2570" width="4" style="28" customWidth="1"/>
    <col min="2571" max="2571" width="12.75" style="28" customWidth="1"/>
    <col min="2572" max="2806" width="9" style="28"/>
    <col min="2807" max="2807" width="16.75" style="28" customWidth="1"/>
    <col min="2808" max="2808" width="12.75" style="28" customWidth="1"/>
    <col min="2809" max="2809" width="11.75" style="28" customWidth="1"/>
    <col min="2810" max="2810" width="11.25" style="28" customWidth="1"/>
    <col min="2811" max="2811" width="22.25" style="28" customWidth="1"/>
    <col min="2812" max="2812" width="10.25" style="28" customWidth="1"/>
    <col min="2813" max="2813" width="4.25" style="28" customWidth="1"/>
    <col min="2814" max="2814" width="7.875" style="28" customWidth="1"/>
    <col min="2815" max="2826" width="4" style="28" customWidth="1"/>
    <col min="2827" max="2827" width="12.75" style="28" customWidth="1"/>
    <col min="2828" max="3062" width="9" style="28"/>
    <col min="3063" max="3063" width="16.75" style="28" customWidth="1"/>
    <col min="3064" max="3064" width="12.75" style="28" customWidth="1"/>
    <col min="3065" max="3065" width="11.75" style="28" customWidth="1"/>
    <col min="3066" max="3066" width="11.25" style="28" customWidth="1"/>
    <col min="3067" max="3067" width="22.25" style="28" customWidth="1"/>
    <col min="3068" max="3068" width="10.25" style="28" customWidth="1"/>
    <col min="3069" max="3069" width="4.25" style="28" customWidth="1"/>
    <col min="3070" max="3070" width="7.875" style="28" customWidth="1"/>
    <col min="3071" max="3082" width="4" style="28" customWidth="1"/>
    <col min="3083" max="3083" width="12.75" style="28" customWidth="1"/>
    <col min="3084" max="3318" width="9" style="28"/>
    <col min="3319" max="3319" width="16.75" style="28" customWidth="1"/>
    <col min="3320" max="3320" width="12.75" style="28" customWidth="1"/>
    <col min="3321" max="3321" width="11.75" style="28" customWidth="1"/>
    <col min="3322" max="3322" width="11.25" style="28" customWidth="1"/>
    <col min="3323" max="3323" width="22.25" style="28" customWidth="1"/>
    <col min="3324" max="3324" width="10.25" style="28" customWidth="1"/>
    <col min="3325" max="3325" width="4.25" style="28" customWidth="1"/>
    <col min="3326" max="3326" width="7.875" style="28" customWidth="1"/>
    <col min="3327" max="3338" width="4" style="28" customWidth="1"/>
    <col min="3339" max="3339" width="12.75" style="28" customWidth="1"/>
    <col min="3340" max="3574" width="9" style="28"/>
    <col min="3575" max="3575" width="16.75" style="28" customWidth="1"/>
    <col min="3576" max="3576" width="12.75" style="28" customWidth="1"/>
    <col min="3577" max="3577" width="11.75" style="28" customWidth="1"/>
    <col min="3578" max="3578" width="11.25" style="28" customWidth="1"/>
    <col min="3579" max="3579" width="22.25" style="28" customWidth="1"/>
    <col min="3580" max="3580" width="10.25" style="28" customWidth="1"/>
    <col min="3581" max="3581" width="4.25" style="28" customWidth="1"/>
    <col min="3582" max="3582" width="7.875" style="28" customWidth="1"/>
    <col min="3583" max="3594" width="4" style="28" customWidth="1"/>
    <col min="3595" max="3595" width="12.75" style="28" customWidth="1"/>
    <col min="3596" max="3830" width="9" style="28"/>
    <col min="3831" max="3831" width="16.75" style="28" customWidth="1"/>
    <col min="3832" max="3832" width="12.75" style="28" customWidth="1"/>
    <col min="3833" max="3833" width="11.75" style="28" customWidth="1"/>
    <col min="3834" max="3834" width="11.25" style="28" customWidth="1"/>
    <col min="3835" max="3835" width="22.25" style="28" customWidth="1"/>
    <col min="3836" max="3836" width="10.25" style="28" customWidth="1"/>
    <col min="3837" max="3837" width="4.25" style="28" customWidth="1"/>
    <col min="3838" max="3838" width="7.875" style="28" customWidth="1"/>
    <col min="3839" max="3850" width="4" style="28" customWidth="1"/>
    <col min="3851" max="3851" width="12.75" style="28" customWidth="1"/>
    <col min="3852" max="4086" width="9" style="28"/>
    <col min="4087" max="4087" width="16.75" style="28" customWidth="1"/>
    <col min="4088" max="4088" width="12.75" style="28" customWidth="1"/>
    <col min="4089" max="4089" width="11.75" style="28" customWidth="1"/>
    <col min="4090" max="4090" width="11.25" style="28" customWidth="1"/>
    <col min="4091" max="4091" width="22.25" style="28" customWidth="1"/>
    <col min="4092" max="4092" width="10.25" style="28" customWidth="1"/>
    <col min="4093" max="4093" width="4.25" style="28" customWidth="1"/>
    <col min="4094" max="4094" width="7.875" style="28" customWidth="1"/>
    <col min="4095" max="4106" width="4" style="28" customWidth="1"/>
    <col min="4107" max="4107" width="12.75" style="28" customWidth="1"/>
    <col min="4108" max="4342" width="9" style="28"/>
    <col min="4343" max="4343" width="16.75" style="28" customWidth="1"/>
    <col min="4344" max="4344" width="12.75" style="28" customWidth="1"/>
    <col min="4345" max="4345" width="11.75" style="28" customWidth="1"/>
    <col min="4346" max="4346" width="11.25" style="28" customWidth="1"/>
    <col min="4347" max="4347" width="22.25" style="28" customWidth="1"/>
    <col min="4348" max="4348" width="10.25" style="28" customWidth="1"/>
    <col min="4349" max="4349" width="4.25" style="28" customWidth="1"/>
    <col min="4350" max="4350" width="7.875" style="28" customWidth="1"/>
    <col min="4351" max="4362" width="4" style="28" customWidth="1"/>
    <col min="4363" max="4363" width="12.75" style="28" customWidth="1"/>
    <col min="4364" max="4598" width="9" style="28"/>
    <col min="4599" max="4599" width="16.75" style="28" customWidth="1"/>
    <col min="4600" max="4600" width="12.75" style="28" customWidth="1"/>
    <col min="4601" max="4601" width="11.75" style="28" customWidth="1"/>
    <col min="4602" max="4602" width="11.25" style="28" customWidth="1"/>
    <col min="4603" max="4603" width="22.25" style="28" customWidth="1"/>
    <col min="4604" max="4604" width="10.25" style="28" customWidth="1"/>
    <col min="4605" max="4605" width="4.25" style="28" customWidth="1"/>
    <col min="4606" max="4606" width="7.875" style="28" customWidth="1"/>
    <col min="4607" max="4618" width="4" style="28" customWidth="1"/>
    <col min="4619" max="4619" width="12.75" style="28" customWidth="1"/>
    <col min="4620" max="4854" width="9" style="28"/>
    <col min="4855" max="4855" width="16.75" style="28" customWidth="1"/>
    <col min="4856" max="4856" width="12.75" style="28" customWidth="1"/>
    <col min="4857" max="4857" width="11.75" style="28" customWidth="1"/>
    <col min="4858" max="4858" width="11.25" style="28" customWidth="1"/>
    <col min="4859" max="4859" width="22.25" style="28" customWidth="1"/>
    <col min="4860" max="4860" width="10.25" style="28" customWidth="1"/>
    <col min="4861" max="4861" width="4.25" style="28" customWidth="1"/>
    <col min="4862" max="4862" width="7.875" style="28" customWidth="1"/>
    <col min="4863" max="4874" width="4" style="28" customWidth="1"/>
    <col min="4875" max="4875" width="12.75" style="28" customWidth="1"/>
    <col min="4876" max="5110" width="9" style="28"/>
    <col min="5111" max="5111" width="16.75" style="28" customWidth="1"/>
    <col min="5112" max="5112" width="12.75" style="28" customWidth="1"/>
    <col min="5113" max="5113" width="11.75" style="28" customWidth="1"/>
    <col min="5114" max="5114" width="11.25" style="28" customWidth="1"/>
    <col min="5115" max="5115" width="22.25" style="28" customWidth="1"/>
    <col min="5116" max="5116" width="10.25" style="28" customWidth="1"/>
    <col min="5117" max="5117" width="4.25" style="28" customWidth="1"/>
    <col min="5118" max="5118" width="7.875" style="28" customWidth="1"/>
    <col min="5119" max="5130" width="4" style="28" customWidth="1"/>
    <col min="5131" max="5131" width="12.75" style="28" customWidth="1"/>
    <col min="5132" max="5366" width="9" style="28"/>
    <col min="5367" max="5367" width="16.75" style="28" customWidth="1"/>
    <col min="5368" max="5368" width="12.75" style="28" customWidth="1"/>
    <col min="5369" max="5369" width="11.75" style="28" customWidth="1"/>
    <col min="5370" max="5370" width="11.25" style="28" customWidth="1"/>
    <col min="5371" max="5371" width="22.25" style="28" customWidth="1"/>
    <col min="5372" max="5372" width="10.25" style="28" customWidth="1"/>
    <col min="5373" max="5373" width="4.25" style="28" customWidth="1"/>
    <col min="5374" max="5374" width="7.875" style="28" customWidth="1"/>
    <col min="5375" max="5386" width="4" style="28" customWidth="1"/>
    <col min="5387" max="5387" width="12.75" style="28" customWidth="1"/>
    <col min="5388" max="5622" width="9" style="28"/>
    <col min="5623" max="5623" width="16.75" style="28" customWidth="1"/>
    <col min="5624" max="5624" width="12.75" style="28" customWidth="1"/>
    <col min="5625" max="5625" width="11.75" style="28" customWidth="1"/>
    <col min="5626" max="5626" width="11.25" style="28" customWidth="1"/>
    <col min="5627" max="5627" width="22.25" style="28" customWidth="1"/>
    <col min="5628" max="5628" width="10.25" style="28" customWidth="1"/>
    <col min="5629" max="5629" width="4.25" style="28" customWidth="1"/>
    <col min="5630" max="5630" width="7.875" style="28" customWidth="1"/>
    <col min="5631" max="5642" width="4" style="28" customWidth="1"/>
    <col min="5643" max="5643" width="12.75" style="28" customWidth="1"/>
    <col min="5644" max="5878" width="9" style="28"/>
    <col min="5879" max="5879" width="16.75" style="28" customWidth="1"/>
    <col min="5880" max="5880" width="12.75" style="28" customWidth="1"/>
    <col min="5881" max="5881" width="11.75" style="28" customWidth="1"/>
    <col min="5882" max="5882" width="11.25" style="28" customWidth="1"/>
    <col min="5883" max="5883" width="22.25" style="28" customWidth="1"/>
    <col min="5884" max="5884" width="10.25" style="28" customWidth="1"/>
    <col min="5885" max="5885" width="4.25" style="28" customWidth="1"/>
    <col min="5886" max="5886" width="7.875" style="28" customWidth="1"/>
    <col min="5887" max="5898" width="4" style="28" customWidth="1"/>
    <col min="5899" max="5899" width="12.75" style="28" customWidth="1"/>
    <col min="5900" max="6134" width="9" style="28"/>
    <col min="6135" max="6135" width="16.75" style="28" customWidth="1"/>
    <col min="6136" max="6136" width="12.75" style="28" customWidth="1"/>
    <col min="6137" max="6137" width="11.75" style="28" customWidth="1"/>
    <col min="6138" max="6138" width="11.25" style="28" customWidth="1"/>
    <col min="6139" max="6139" width="22.25" style="28" customWidth="1"/>
    <col min="6140" max="6140" width="10.25" style="28" customWidth="1"/>
    <col min="6141" max="6141" width="4.25" style="28" customWidth="1"/>
    <col min="6142" max="6142" width="7.875" style="28" customWidth="1"/>
    <col min="6143" max="6154" width="4" style="28" customWidth="1"/>
    <col min="6155" max="6155" width="12.75" style="28" customWidth="1"/>
    <col min="6156" max="6390" width="9" style="28"/>
    <col min="6391" max="6391" width="16.75" style="28" customWidth="1"/>
    <col min="6392" max="6392" width="12.75" style="28" customWidth="1"/>
    <col min="6393" max="6393" width="11.75" style="28" customWidth="1"/>
    <col min="6394" max="6394" width="11.25" style="28" customWidth="1"/>
    <col min="6395" max="6395" width="22.25" style="28" customWidth="1"/>
    <col min="6396" max="6396" width="10.25" style="28" customWidth="1"/>
    <col min="6397" max="6397" width="4.25" style="28" customWidth="1"/>
    <col min="6398" max="6398" width="7.875" style="28" customWidth="1"/>
    <col min="6399" max="6410" width="4" style="28" customWidth="1"/>
    <col min="6411" max="6411" width="12.75" style="28" customWidth="1"/>
    <col min="6412" max="6646" width="9" style="28"/>
    <col min="6647" max="6647" width="16.75" style="28" customWidth="1"/>
    <col min="6648" max="6648" width="12.75" style="28" customWidth="1"/>
    <col min="6649" max="6649" width="11.75" style="28" customWidth="1"/>
    <col min="6650" max="6650" width="11.25" style="28" customWidth="1"/>
    <col min="6651" max="6651" width="22.25" style="28" customWidth="1"/>
    <col min="6652" max="6652" width="10.25" style="28" customWidth="1"/>
    <col min="6653" max="6653" width="4.25" style="28" customWidth="1"/>
    <col min="6654" max="6654" width="7.875" style="28" customWidth="1"/>
    <col min="6655" max="6666" width="4" style="28" customWidth="1"/>
    <col min="6667" max="6667" width="12.75" style="28" customWidth="1"/>
    <col min="6668" max="6902" width="9" style="28"/>
    <col min="6903" max="6903" width="16.75" style="28" customWidth="1"/>
    <col min="6904" max="6904" width="12.75" style="28" customWidth="1"/>
    <col min="6905" max="6905" width="11.75" style="28" customWidth="1"/>
    <col min="6906" max="6906" width="11.25" style="28" customWidth="1"/>
    <col min="6907" max="6907" width="22.25" style="28" customWidth="1"/>
    <col min="6908" max="6908" width="10.25" style="28" customWidth="1"/>
    <col min="6909" max="6909" width="4.25" style="28" customWidth="1"/>
    <col min="6910" max="6910" width="7.875" style="28" customWidth="1"/>
    <col min="6911" max="6922" width="4" style="28" customWidth="1"/>
    <col min="6923" max="6923" width="12.75" style="28" customWidth="1"/>
    <col min="6924" max="7158" width="9" style="28"/>
    <col min="7159" max="7159" width="16.75" style="28" customWidth="1"/>
    <col min="7160" max="7160" width="12.75" style="28" customWidth="1"/>
    <col min="7161" max="7161" width="11.75" style="28" customWidth="1"/>
    <col min="7162" max="7162" width="11.25" style="28" customWidth="1"/>
    <col min="7163" max="7163" width="22.25" style="28" customWidth="1"/>
    <col min="7164" max="7164" width="10.25" style="28" customWidth="1"/>
    <col min="7165" max="7165" width="4.25" style="28" customWidth="1"/>
    <col min="7166" max="7166" width="7.875" style="28" customWidth="1"/>
    <col min="7167" max="7178" width="4" style="28" customWidth="1"/>
    <col min="7179" max="7179" width="12.75" style="28" customWidth="1"/>
    <col min="7180" max="7414" width="9" style="28"/>
    <col min="7415" max="7415" width="16.75" style="28" customWidth="1"/>
    <col min="7416" max="7416" width="12.75" style="28" customWidth="1"/>
    <col min="7417" max="7417" width="11.75" style="28" customWidth="1"/>
    <col min="7418" max="7418" width="11.25" style="28" customWidth="1"/>
    <col min="7419" max="7419" width="22.25" style="28" customWidth="1"/>
    <col min="7420" max="7420" width="10.25" style="28" customWidth="1"/>
    <col min="7421" max="7421" width="4.25" style="28" customWidth="1"/>
    <col min="7422" max="7422" width="7.875" style="28" customWidth="1"/>
    <col min="7423" max="7434" width="4" style="28" customWidth="1"/>
    <col min="7435" max="7435" width="12.75" style="28" customWidth="1"/>
    <col min="7436" max="7670" width="9" style="28"/>
    <col min="7671" max="7671" width="16.75" style="28" customWidth="1"/>
    <col min="7672" max="7672" width="12.75" style="28" customWidth="1"/>
    <col min="7673" max="7673" width="11.75" style="28" customWidth="1"/>
    <col min="7674" max="7674" width="11.25" style="28" customWidth="1"/>
    <col min="7675" max="7675" width="22.25" style="28" customWidth="1"/>
    <col min="7676" max="7676" width="10.25" style="28" customWidth="1"/>
    <col min="7677" max="7677" width="4.25" style="28" customWidth="1"/>
    <col min="7678" max="7678" width="7.875" style="28" customWidth="1"/>
    <col min="7679" max="7690" width="4" style="28" customWidth="1"/>
    <col min="7691" max="7691" width="12.75" style="28" customWidth="1"/>
    <col min="7692" max="7926" width="9" style="28"/>
    <col min="7927" max="7927" width="16.75" style="28" customWidth="1"/>
    <col min="7928" max="7928" width="12.75" style="28" customWidth="1"/>
    <col min="7929" max="7929" width="11.75" style="28" customWidth="1"/>
    <col min="7930" max="7930" width="11.25" style="28" customWidth="1"/>
    <col min="7931" max="7931" width="22.25" style="28" customWidth="1"/>
    <col min="7932" max="7932" width="10.25" style="28" customWidth="1"/>
    <col min="7933" max="7933" width="4.25" style="28" customWidth="1"/>
    <col min="7934" max="7934" width="7.875" style="28" customWidth="1"/>
    <col min="7935" max="7946" width="4" style="28" customWidth="1"/>
    <col min="7947" max="7947" width="12.75" style="28" customWidth="1"/>
    <col min="7948" max="8182" width="9" style="28"/>
    <col min="8183" max="8183" width="16.75" style="28" customWidth="1"/>
    <col min="8184" max="8184" width="12.75" style="28" customWidth="1"/>
    <col min="8185" max="8185" width="11.75" style="28" customWidth="1"/>
    <col min="8186" max="8186" width="11.25" style="28" customWidth="1"/>
    <col min="8187" max="8187" width="22.25" style="28" customWidth="1"/>
    <col min="8188" max="8188" width="10.25" style="28" customWidth="1"/>
    <col min="8189" max="8189" width="4.25" style="28" customWidth="1"/>
    <col min="8190" max="8190" width="7.875" style="28" customWidth="1"/>
    <col min="8191" max="8202" width="4" style="28" customWidth="1"/>
    <col min="8203" max="8203" width="12.75" style="28" customWidth="1"/>
    <col min="8204" max="8438" width="9" style="28"/>
    <col min="8439" max="8439" width="16.75" style="28" customWidth="1"/>
    <col min="8440" max="8440" width="12.75" style="28" customWidth="1"/>
    <col min="8441" max="8441" width="11.75" style="28" customWidth="1"/>
    <col min="8442" max="8442" width="11.25" style="28" customWidth="1"/>
    <col min="8443" max="8443" width="22.25" style="28" customWidth="1"/>
    <col min="8444" max="8444" width="10.25" style="28" customWidth="1"/>
    <col min="8445" max="8445" width="4.25" style="28" customWidth="1"/>
    <col min="8446" max="8446" width="7.875" style="28" customWidth="1"/>
    <col min="8447" max="8458" width="4" style="28" customWidth="1"/>
    <col min="8459" max="8459" width="12.75" style="28" customWidth="1"/>
    <col min="8460" max="8694" width="9" style="28"/>
    <col min="8695" max="8695" width="16.75" style="28" customWidth="1"/>
    <col min="8696" max="8696" width="12.75" style="28" customWidth="1"/>
    <col min="8697" max="8697" width="11.75" style="28" customWidth="1"/>
    <col min="8698" max="8698" width="11.25" style="28" customWidth="1"/>
    <col min="8699" max="8699" width="22.25" style="28" customWidth="1"/>
    <col min="8700" max="8700" width="10.25" style="28" customWidth="1"/>
    <col min="8701" max="8701" width="4.25" style="28" customWidth="1"/>
    <col min="8702" max="8702" width="7.875" style="28" customWidth="1"/>
    <col min="8703" max="8714" width="4" style="28" customWidth="1"/>
    <col min="8715" max="8715" width="12.75" style="28" customWidth="1"/>
    <col min="8716" max="8950" width="9" style="28"/>
    <col min="8951" max="8951" width="16.75" style="28" customWidth="1"/>
    <col min="8952" max="8952" width="12.75" style="28" customWidth="1"/>
    <col min="8953" max="8953" width="11.75" style="28" customWidth="1"/>
    <col min="8954" max="8954" width="11.25" style="28" customWidth="1"/>
    <col min="8955" max="8955" width="22.25" style="28" customWidth="1"/>
    <col min="8956" max="8956" width="10.25" style="28" customWidth="1"/>
    <col min="8957" max="8957" width="4.25" style="28" customWidth="1"/>
    <col min="8958" max="8958" width="7.875" style="28" customWidth="1"/>
    <col min="8959" max="8970" width="4" style="28" customWidth="1"/>
    <col min="8971" max="8971" width="12.75" style="28" customWidth="1"/>
    <col min="8972" max="9206" width="9" style="28"/>
    <col min="9207" max="9207" width="16.75" style="28" customWidth="1"/>
    <col min="9208" max="9208" width="12.75" style="28" customWidth="1"/>
    <col min="9209" max="9209" width="11.75" style="28" customWidth="1"/>
    <col min="9210" max="9210" width="11.25" style="28" customWidth="1"/>
    <col min="9211" max="9211" width="22.25" style="28" customWidth="1"/>
    <col min="9212" max="9212" width="10.25" style="28" customWidth="1"/>
    <col min="9213" max="9213" width="4.25" style="28" customWidth="1"/>
    <col min="9214" max="9214" width="7.875" style="28" customWidth="1"/>
    <col min="9215" max="9226" width="4" style="28" customWidth="1"/>
    <col min="9227" max="9227" width="12.75" style="28" customWidth="1"/>
    <col min="9228" max="9462" width="9" style="28"/>
    <col min="9463" max="9463" width="16.75" style="28" customWidth="1"/>
    <col min="9464" max="9464" width="12.75" style="28" customWidth="1"/>
    <col min="9465" max="9465" width="11.75" style="28" customWidth="1"/>
    <col min="9466" max="9466" width="11.25" style="28" customWidth="1"/>
    <col min="9467" max="9467" width="22.25" style="28" customWidth="1"/>
    <col min="9468" max="9468" width="10.25" style="28" customWidth="1"/>
    <col min="9469" max="9469" width="4.25" style="28" customWidth="1"/>
    <col min="9470" max="9470" width="7.875" style="28" customWidth="1"/>
    <col min="9471" max="9482" width="4" style="28" customWidth="1"/>
    <col min="9483" max="9483" width="12.75" style="28" customWidth="1"/>
    <col min="9484" max="9718" width="9" style="28"/>
    <col min="9719" max="9719" width="16.75" style="28" customWidth="1"/>
    <col min="9720" max="9720" width="12.75" style="28" customWidth="1"/>
    <col min="9721" max="9721" width="11.75" style="28" customWidth="1"/>
    <col min="9722" max="9722" width="11.25" style="28" customWidth="1"/>
    <col min="9723" max="9723" width="22.25" style="28" customWidth="1"/>
    <col min="9724" max="9724" width="10.25" style="28" customWidth="1"/>
    <col min="9725" max="9725" width="4.25" style="28" customWidth="1"/>
    <col min="9726" max="9726" width="7.875" style="28" customWidth="1"/>
    <col min="9727" max="9738" width="4" style="28" customWidth="1"/>
    <col min="9739" max="9739" width="12.75" style="28" customWidth="1"/>
    <col min="9740" max="9974" width="9" style="28"/>
    <col min="9975" max="9975" width="16.75" style="28" customWidth="1"/>
    <col min="9976" max="9976" width="12.75" style="28" customWidth="1"/>
    <col min="9977" max="9977" width="11.75" style="28" customWidth="1"/>
    <col min="9978" max="9978" width="11.25" style="28" customWidth="1"/>
    <col min="9979" max="9979" width="22.25" style="28" customWidth="1"/>
    <col min="9980" max="9980" width="10.25" style="28" customWidth="1"/>
    <col min="9981" max="9981" width="4.25" style="28" customWidth="1"/>
    <col min="9982" max="9982" width="7.875" style="28" customWidth="1"/>
    <col min="9983" max="9994" width="4" style="28" customWidth="1"/>
    <col min="9995" max="9995" width="12.75" style="28" customWidth="1"/>
    <col min="9996" max="10230" width="9" style="28"/>
    <col min="10231" max="10231" width="16.75" style="28" customWidth="1"/>
    <col min="10232" max="10232" width="12.75" style="28" customWidth="1"/>
    <col min="10233" max="10233" width="11.75" style="28" customWidth="1"/>
    <col min="10234" max="10234" width="11.25" style="28" customWidth="1"/>
    <col min="10235" max="10235" width="22.25" style="28" customWidth="1"/>
    <col min="10236" max="10236" width="10.25" style="28" customWidth="1"/>
    <col min="10237" max="10237" width="4.25" style="28" customWidth="1"/>
    <col min="10238" max="10238" width="7.875" style="28" customWidth="1"/>
    <col min="10239" max="10250" width="4" style="28" customWidth="1"/>
    <col min="10251" max="10251" width="12.75" style="28" customWidth="1"/>
    <col min="10252" max="10486" width="9" style="28"/>
    <col min="10487" max="10487" width="16.75" style="28" customWidth="1"/>
    <col min="10488" max="10488" width="12.75" style="28" customWidth="1"/>
    <col min="10489" max="10489" width="11.75" style="28" customWidth="1"/>
    <col min="10490" max="10490" width="11.25" style="28" customWidth="1"/>
    <col min="10491" max="10491" width="22.25" style="28" customWidth="1"/>
    <col min="10492" max="10492" width="10.25" style="28" customWidth="1"/>
    <col min="10493" max="10493" width="4.25" style="28" customWidth="1"/>
    <col min="10494" max="10494" width="7.875" style="28" customWidth="1"/>
    <col min="10495" max="10506" width="4" style="28" customWidth="1"/>
    <col min="10507" max="10507" width="12.75" style="28" customWidth="1"/>
    <col min="10508" max="10742" width="9" style="28"/>
    <col min="10743" max="10743" width="16.75" style="28" customWidth="1"/>
    <col min="10744" max="10744" width="12.75" style="28" customWidth="1"/>
    <col min="10745" max="10745" width="11.75" style="28" customWidth="1"/>
    <col min="10746" max="10746" width="11.25" style="28" customWidth="1"/>
    <col min="10747" max="10747" width="22.25" style="28" customWidth="1"/>
    <col min="10748" max="10748" width="10.25" style="28" customWidth="1"/>
    <col min="10749" max="10749" width="4.25" style="28" customWidth="1"/>
    <col min="10750" max="10750" width="7.875" style="28" customWidth="1"/>
    <col min="10751" max="10762" width="4" style="28" customWidth="1"/>
    <col min="10763" max="10763" width="12.75" style="28" customWidth="1"/>
    <col min="10764" max="10998" width="9" style="28"/>
    <col min="10999" max="10999" width="16.75" style="28" customWidth="1"/>
    <col min="11000" max="11000" width="12.75" style="28" customWidth="1"/>
    <col min="11001" max="11001" width="11.75" style="28" customWidth="1"/>
    <col min="11002" max="11002" width="11.25" style="28" customWidth="1"/>
    <col min="11003" max="11003" width="22.25" style="28" customWidth="1"/>
    <col min="11004" max="11004" width="10.25" style="28" customWidth="1"/>
    <col min="11005" max="11005" width="4.25" style="28" customWidth="1"/>
    <col min="11006" max="11006" width="7.875" style="28" customWidth="1"/>
    <col min="11007" max="11018" width="4" style="28" customWidth="1"/>
    <col min="11019" max="11019" width="12.75" style="28" customWidth="1"/>
    <col min="11020" max="11254" width="9" style="28"/>
    <col min="11255" max="11255" width="16.75" style="28" customWidth="1"/>
    <col min="11256" max="11256" width="12.75" style="28" customWidth="1"/>
    <col min="11257" max="11257" width="11.75" style="28" customWidth="1"/>
    <col min="11258" max="11258" width="11.25" style="28" customWidth="1"/>
    <col min="11259" max="11259" width="22.25" style="28" customWidth="1"/>
    <col min="11260" max="11260" width="10.25" style="28" customWidth="1"/>
    <col min="11261" max="11261" width="4.25" style="28" customWidth="1"/>
    <col min="11262" max="11262" width="7.875" style="28" customWidth="1"/>
    <col min="11263" max="11274" width="4" style="28" customWidth="1"/>
    <col min="11275" max="11275" width="12.75" style="28" customWidth="1"/>
    <col min="11276" max="11510" width="9" style="28"/>
    <col min="11511" max="11511" width="16.75" style="28" customWidth="1"/>
    <col min="11512" max="11512" width="12.75" style="28" customWidth="1"/>
    <col min="11513" max="11513" width="11.75" style="28" customWidth="1"/>
    <col min="11514" max="11514" width="11.25" style="28" customWidth="1"/>
    <col min="11515" max="11515" width="22.25" style="28" customWidth="1"/>
    <col min="11516" max="11516" width="10.25" style="28" customWidth="1"/>
    <col min="11517" max="11517" width="4.25" style="28" customWidth="1"/>
    <col min="11518" max="11518" width="7.875" style="28" customWidth="1"/>
    <col min="11519" max="11530" width="4" style="28" customWidth="1"/>
    <col min="11531" max="11531" width="12.75" style="28" customWidth="1"/>
    <col min="11532" max="11766" width="9" style="28"/>
    <col min="11767" max="11767" width="16.75" style="28" customWidth="1"/>
    <col min="11768" max="11768" width="12.75" style="28" customWidth="1"/>
    <col min="11769" max="11769" width="11.75" style="28" customWidth="1"/>
    <col min="11770" max="11770" width="11.25" style="28" customWidth="1"/>
    <col min="11771" max="11771" width="22.25" style="28" customWidth="1"/>
    <col min="11772" max="11772" width="10.25" style="28" customWidth="1"/>
    <col min="11773" max="11773" width="4.25" style="28" customWidth="1"/>
    <col min="11774" max="11774" width="7.875" style="28" customWidth="1"/>
    <col min="11775" max="11786" width="4" style="28" customWidth="1"/>
    <col min="11787" max="11787" width="12.75" style="28" customWidth="1"/>
    <col min="11788" max="12022" width="9" style="28"/>
    <col min="12023" max="12023" width="16.75" style="28" customWidth="1"/>
    <col min="12024" max="12024" width="12.75" style="28" customWidth="1"/>
    <col min="12025" max="12025" width="11.75" style="28" customWidth="1"/>
    <col min="12026" max="12026" width="11.25" style="28" customWidth="1"/>
    <col min="12027" max="12027" width="22.25" style="28" customWidth="1"/>
    <col min="12028" max="12028" width="10.25" style="28" customWidth="1"/>
    <col min="12029" max="12029" width="4.25" style="28" customWidth="1"/>
    <col min="12030" max="12030" width="7.875" style="28" customWidth="1"/>
    <col min="12031" max="12042" width="4" style="28" customWidth="1"/>
    <col min="12043" max="12043" width="12.75" style="28" customWidth="1"/>
    <col min="12044" max="12278" width="9" style="28"/>
    <col min="12279" max="12279" width="16.75" style="28" customWidth="1"/>
    <col min="12280" max="12280" width="12.75" style="28" customWidth="1"/>
    <col min="12281" max="12281" width="11.75" style="28" customWidth="1"/>
    <col min="12282" max="12282" width="11.25" style="28" customWidth="1"/>
    <col min="12283" max="12283" width="22.25" style="28" customWidth="1"/>
    <col min="12284" max="12284" width="10.25" style="28" customWidth="1"/>
    <col min="12285" max="12285" width="4.25" style="28" customWidth="1"/>
    <col min="12286" max="12286" width="7.875" style="28" customWidth="1"/>
    <col min="12287" max="12298" width="4" style="28" customWidth="1"/>
    <col min="12299" max="12299" width="12.75" style="28" customWidth="1"/>
    <col min="12300" max="12534" width="9" style="28"/>
    <col min="12535" max="12535" width="16.75" style="28" customWidth="1"/>
    <col min="12536" max="12536" width="12.75" style="28" customWidth="1"/>
    <col min="12537" max="12537" width="11.75" style="28" customWidth="1"/>
    <col min="12538" max="12538" width="11.25" style="28" customWidth="1"/>
    <col min="12539" max="12539" width="22.25" style="28" customWidth="1"/>
    <col min="12540" max="12540" width="10.25" style="28" customWidth="1"/>
    <col min="12541" max="12541" width="4.25" style="28" customWidth="1"/>
    <col min="12542" max="12542" width="7.875" style="28" customWidth="1"/>
    <col min="12543" max="12554" width="4" style="28" customWidth="1"/>
    <col min="12555" max="12555" width="12.75" style="28" customWidth="1"/>
    <col min="12556" max="12790" width="9" style="28"/>
    <col min="12791" max="12791" width="16.75" style="28" customWidth="1"/>
    <col min="12792" max="12792" width="12.75" style="28" customWidth="1"/>
    <col min="12793" max="12793" width="11.75" style="28" customWidth="1"/>
    <col min="12794" max="12794" width="11.25" style="28" customWidth="1"/>
    <col min="12795" max="12795" width="22.25" style="28" customWidth="1"/>
    <col min="12796" max="12796" width="10.25" style="28" customWidth="1"/>
    <col min="12797" max="12797" width="4.25" style="28" customWidth="1"/>
    <col min="12798" max="12798" width="7.875" style="28" customWidth="1"/>
    <col min="12799" max="12810" width="4" style="28" customWidth="1"/>
    <col min="12811" max="12811" width="12.75" style="28" customWidth="1"/>
    <col min="12812" max="13046" width="9" style="28"/>
    <col min="13047" max="13047" width="16.75" style="28" customWidth="1"/>
    <col min="13048" max="13048" width="12.75" style="28" customWidth="1"/>
    <col min="13049" max="13049" width="11.75" style="28" customWidth="1"/>
    <col min="13050" max="13050" width="11.25" style="28" customWidth="1"/>
    <col min="13051" max="13051" width="22.25" style="28" customWidth="1"/>
    <col min="13052" max="13052" width="10.25" style="28" customWidth="1"/>
    <col min="13053" max="13053" width="4.25" style="28" customWidth="1"/>
    <col min="13054" max="13054" width="7.875" style="28" customWidth="1"/>
    <col min="13055" max="13066" width="4" style="28" customWidth="1"/>
    <col min="13067" max="13067" width="12.75" style="28" customWidth="1"/>
    <col min="13068" max="13302" width="9" style="28"/>
    <col min="13303" max="13303" width="16.75" style="28" customWidth="1"/>
    <col min="13304" max="13304" width="12.75" style="28" customWidth="1"/>
    <col min="13305" max="13305" width="11.75" style="28" customWidth="1"/>
    <col min="13306" max="13306" width="11.25" style="28" customWidth="1"/>
    <col min="13307" max="13307" width="22.25" style="28" customWidth="1"/>
    <col min="13308" max="13308" width="10.25" style="28" customWidth="1"/>
    <col min="13309" max="13309" width="4.25" style="28" customWidth="1"/>
    <col min="13310" max="13310" width="7.875" style="28" customWidth="1"/>
    <col min="13311" max="13322" width="4" style="28" customWidth="1"/>
    <col min="13323" max="13323" width="12.75" style="28" customWidth="1"/>
    <col min="13324" max="13558" width="9" style="28"/>
    <col min="13559" max="13559" width="16.75" style="28" customWidth="1"/>
    <col min="13560" max="13560" width="12.75" style="28" customWidth="1"/>
    <col min="13561" max="13561" width="11.75" style="28" customWidth="1"/>
    <col min="13562" max="13562" width="11.25" style="28" customWidth="1"/>
    <col min="13563" max="13563" width="22.25" style="28" customWidth="1"/>
    <col min="13564" max="13564" width="10.25" style="28" customWidth="1"/>
    <col min="13565" max="13565" width="4.25" style="28" customWidth="1"/>
    <col min="13566" max="13566" width="7.875" style="28" customWidth="1"/>
    <col min="13567" max="13578" width="4" style="28" customWidth="1"/>
    <col min="13579" max="13579" width="12.75" style="28" customWidth="1"/>
    <col min="13580" max="13814" width="9" style="28"/>
    <col min="13815" max="13815" width="16.75" style="28" customWidth="1"/>
    <col min="13816" max="13816" width="12.75" style="28" customWidth="1"/>
    <col min="13817" max="13817" width="11.75" style="28" customWidth="1"/>
    <col min="13818" max="13818" width="11.25" style="28" customWidth="1"/>
    <col min="13819" max="13819" width="22.25" style="28" customWidth="1"/>
    <col min="13820" max="13820" width="10.25" style="28" customWidth="1"/>
    <col min="13821" max="13821" width="4.25" style="28" customWidth="1"/>
    <col min="13822" max="13822" width="7.875" style="28" customWidth="1"/>
    <col min="13823" max="13834" width="4" style="28" customWidth="1"/>
    <col min="13835" max="13835" width="12.75" style="28" customWidth="1"/>
    <col min="13836" max="14070" width="9" style="28"/>
    <col min="14071" max="14071" width="16.75" style="28" customWidth="1"/>
    <col min="14072" max="14072" width="12.75" style="28" customWidth="1"/>
    <col min="14073" max="14073" width="11.75" style="28" customWidth="1"/>
    <col min="14074" max="14074" width="11.25" style="28" customWidth="1"/>
    <col min="14075" max="14075" width="22.25" style="28" customWidth="1"/>
    <col min="14076" max="14076" width="10.25" style="28" customWidth="1"/>
    <col min="14077" max="14077" width="4.25" style="28" customWidth="1"/>
    <col min="14078" max="14078" width="7.875" style="28" customWidth="1"/>
    <col min="14079" max="14090" width="4" style="28" customWidth="1"/>
    <col min="14091" max="14091" width="12.75" style="28" customWidth="1"/>
    <col min="14092" max="14326" width="9" style="28"/>
    <col min="14327" max="14327" width="16.75" style="28" customWidth="1"/>
    <col min="14328" max="14328" width="12.75" style="28" customWidth="1"/>
    <col min="14329" max="14329" width="11.75" style="28" customWidth="1"/>
    <col min="14330" max="14330" width="11.25" style="28" customWidth="1"/>
    <col min="14331" max="14331" width="22.25" style="28" customWidth="1"/>
    <col min="14332" max="14332" width="10.25" style="28" customWidth="1"/>
    <col min="14333" max="14333" width="4.25" style="28" customWidth="1"/>
    <col min="14334" max="14334" width="7.875" style="28" customWidth="1"/>
    <col min="14335" max="14346" width="4" style="28" customWidth="1"/>
    <col min="14347" max="14347" width="12.75" style="28" customWidth="1"/>
    <col min="14348" max="14582" width="9" style="28"/>
    <col min="14583" max="14583" width="16.75" style="28" customWidth="1"/>
    <col min="14584" max="14584" width="12.75" style="28" customWidth="1"/>
    <col min="14585" max="14585" width="11.75" style="28" customWidth="1"/>
    <col min="14586" max="14586" width="11.25" style="28" customWidth="1"/>
    <col min="14587" max="14587" width="22.25" style="28" customWidth="1"/>
    <col min="14588" max="14588" width="10.25" style="28" customWidth="1"/>
    <col min="14589" max="14589" width="4.25" style="28" customWidth="1"/>
    <col min="14590" max="14590" width="7.875" style="28" customWidth="1"/>
    <col min="14591" max="14602" width="4" style="28" customWidth="1"/>
    <col min="14603" max="14603" width="12.75" style="28" customWidth="1"/>
    <col min="14604" max="14838" width="9" style="28"/>
    <col min="14839" max="14839" width="16.75" style="28" customWidth="1"/>
    <col min="14840" max="14840" width="12.75" style="28" customWidth="1"/>
    <col min="14841" max="14841" width="11.75" style="28" customWidth="1"/>
    <col min="14842" max="14842" width="11.25" style="28" customWidth="1"/>
    <col min="14843" max="14843" width="22.25" style="28" customWidth="1"/>
    <col min="14844" max="14844" width="10.25" style="28" customWidth="1"/>
    <col min="14845" max="14845" width="4.25" style="28" customWidth="1"/>
    <col min="14846" max="14846" width="7.875" style="28" customWidth="1"/>
    <col min="14847" max="14858" width="4" style="28" customWidth="1"/>
    <col min="14859" max="14859" width="12.75" style="28" customWidth="1"/>
    <col min="14860" max="15094" width="9" style="28"/>
    <col min="15095" max="15095" width="16.75" style="28" customWidth="1"/>
    <col min="15096" max="15096" width="12.75" style="28" customWidth="1"/>
    <col min="15097" max="15097" width="11.75" style="28" customWidth="1"/>
    <col min="15098" max="15098" width="11.25" style="28" customWidth="1"/>
    <col min="15099" max="15099" width="22.25" style="28" customWidth="1"/>
    <col min="15100" max="15100" width="10.25" style="28" customWidth="1"/>
    <col min="15101" max="15101" width="4.25" style="28" customWidth="1"/>
    <col min="15102" max="15102" width="7.875" style="28" customWidth="1"/>
    <col min="15103" max="15114" width="4" style="28" customWidth="1"/>
    <col min="15115" max="15115" width="12.75" style="28" customWidth="1"/>
    <col min="15116" max="15350" width="9" style="28"/>
    <col min="15351" max="15351" width="16.75" style="28" customWidth="1"/>
    <col min="15352" max="15352" width="12.75" style="28" customWidth="1"/>
    <col min="15353" max="15353" width="11.75" style="28" customWidth="1"/>
    <col min="15354" max="15354" width="11.25" style="28" customWidth="1"/>
    <col min="15355" max="15355" width="22.25" style="28" customWidth="1"/>
    <col min="15356" max="15356" width="10.25" style="28" customWidth="1"/>
    <col min="15357" max="15357" width="4.25" style="28" customWidth="1"/>
    <col min="15358" max="15358" width="7.875" style="28" customWidth="1"/>
    <col min="15359" max="15370" width="4" style="28" customWidth="1"/>
    <col min="15371" max="15371" width="12.75" style="28" customWidth="1"/>
    <col min="15372" max="15606" width="9" style="28"/>
    <col min="15607" max="15607" width="16.75" style="28" customWidth="1"/>
    <col min="15608" max="15608" width="12.75" style="28" customWidth="1"/>
    <col min="15609" max="15609" width="11.75" style="28" customWidth="1"/>
    <col min="15610" max="15610" width="11.25" style="28" customWidth="1"/>
    <col min="15611" max="15611" width="22.25" style="28" customWidth="1"/>
    <col min="15612" max="15612" width="10.25" style="28" customWidth="1"/>
    <col min="15613" max="15613" width="4.25" style="28" customWidth="1"/>
    <col min="15614" max="15614" width="7.875" style="28" customWidth="1"/>
    <col min="15615" max="15626" width="4" style="28" customWidth="1"/>
    <col min="15627" max="15627" width="12.75" style="28" customWidth="1"/>
    <col min="15628" max="15862" width="9" style="28"/>
    <col min="15863" max="15863" width="16.75" style="28" customWidth="1"/>
    <col min="15864" max="15864" width="12.75" style="28" customWidth="1"/>
    <col min="15865" max="15865" width="11.75" style="28" customWidth="1"/>
    <col min="15866" max="15866" width="11.25" style="28" customWidth="1"/>
    <col min="15867" max="15867" width="22.25" style="28" customWidth="1"/>
    <col min="15868" max="15868" width="10.25" style="28" customWidth="1"/>
    <col min="15869" max="15869" width="4.25" style="28" customWidth="1"/>
    <col min="15870" max="15870" width="7.875" style="28" customWidth="1"/>
    <col min="15871" max="15882" width="4" style="28" customWidth="1"/>
    <col min="15883" max="15883" width="12.75" style="28" customWidth="1"/>
    <col min="15884" max="16118" width="9" style="28"/>
    <col min="16119" max="16119" width="16.75" style="28" customWidth="1"/>
    <col min="16120" max="16120" width="12.75" style="28" customWidth="1"/>
    <col min="16121" max="16121" width="11.75" style="28" customWidth="1"/>
    <col min="16122" max="16122" width="11.25" style="28" customWidth="1"/>
    <col min="16123" max="16123" width="22.25" style="28" customWidth="1"/>
    <col min="16124" max="16124" width="10.25" style="28" customWidth="1"/>
    <col min="16125" max="16125" width="4.25" style="28" customWidth="1"/>
    <col min="16126" max="16126" width="7.875" style="28" customWidth="1"/>
    <col min="16127" max="16138" width="4" style="28" customWidth="1"/>
    <col min="16139" max="16139" width="12.75" style="28" customWidth="1"/>
    <col min="16140" max="16374" width="9" style="28"/>
    <col min="16375" max="16384" width="9" style="28" customWidth="1"/>
  </cols>
  <sheetData>
    <row r="1" spans="1:256" s="3" customFormat="1" x14ac:dyDescent="0.2">
      <c r="A1" s="184" t="s">
        <v>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56" s="1" customFormat="1" ht="20.25" x14ac:dyDescent="0.3">
      <c r="A2" s="185" t="s">
        <v>63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20.25" x14ac:dyDescent="0.3">
      <c r="A3" s="186" t="s">
        <v>96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25" customFormat="1" ht="24.75" customHeight="1" x14ac:dyDescent="0.45">
      <c r="A4" s="257" t="s">
        <v>195</v>
      </c>
      <c r="B4" s="257"/>
      <c r="C4" s="257"/>
      <c r="D4" s="257"/>
      <c r="E4" s="257"/>
      <c r="F4" s="257"/>
      <c r="G4" s="257"/>
      <c r="H4" s="257"/>
      <c r="I4" s="257"/>
      <c r="J4" s="26"/>
      <c r="K4" s="27"/>
      <c r="L4" s="26"/>
      <c r="M4" s="27"/>
      <c r="N4" s="26"/>
      <c r="O4" s="26"/>
      <c r="P4" s="26"/>
      <c r="Q4" s="27"/>
      <c r="R4" s="26"/>
      <c r="S4" s="27"/>
      <c r="T4" s="26"/>
    </row>
    <row r="5" spans="1:256" s="3" customFormat="1" x14ac:dyDescent="0.2">
      <c r="A5" s="253" t="s">
        <v>22</v>
      </c>
      <c r="B5" s="256" t="s">
        <v>21</v>
      </c>
      <c r="C5" s="256" t="s">
        <v>20</v>
      </c>
      <c r="D5" s="256" t="s">
        <v>19</v>
      </c>
      <c r="E5" s="256" t="s">
        <v>18</v>
      </c>
      <c r="F5" s="256"/>
      <c r="G5" s="256"/>
      <c r="H5" s="256" t="s">
        <v>17</v>
      </c>
      <c r="I5" s="249" t="s">
        <v>16</v>
      </c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3" t="s">
        <v>15</v>
      </c>
    </row>
    <row r="6" spans="1:256" s="3" customFormat="1" ht="26.25" customHeight="1" x14ac:dyDescent="0.2">
      <c r="A6" s="255"/>
      <c r="B6" s="256"/>
      <c r="C6" s="256"/>
      <c r="D6" s="256"/>
      <c r="E6" s="5" t="s">
        <v>14</v>
      </c>
      <c r="F6" s="4" t="s">
        <v>13</v>
      </c>
      <c r="G6" s="4" t="s">
        <v>12</v>
      </c>
      <c r="H6" s="256"/>
      <c r="I6" s="24" t="s">
        <v>11</v>
      </c>
      <c r="J6" s="24" t="s">
        <v>10</v>
      </c>
      <c r="K6" s="24" t="s">
        <v>9</v>
      </c>
      <c r="L6" s="24" t="s">
        <v>8</v>
      </c>
      <c r="M6" s="24" t="s">
        <v>7</v>
      </c>
      <c r="N6" s="24" t="s">
        <v>6</v>
      </c>
      <c r="O6" s="24" t="s">
        <v>5</v>
      </c>
      <c r="P6" s="24" t="s">
        <v>4</v>
      </c>
      <c r="Q6" s="24" t="s">
        <v>3</v>
      </c>
      <c r="R6" s="24" t="s">
        <v>2</v>
      </c>
      <c r="S6" s="24" t="s">
        <v>1</v>
      </c>
      <c r="T6" s="24" t="s">
        <v>0</v>
      </c>
      <c r="U6" s="254"/>
    </row>
    <row r="7" spans="1:256" ht="36.75" customHeight="1" x14ac:dyDescent="0.45">
      <c r="A7" s="258" t="s">
        <v>45</v>
      </c>
      <c r="B7" s="258" t="s">
        <v>46</v>
      </c>
      <c r="C7" s="261" t="s">
        <v>47</v>
      </c>
      <c r="D7" s="261" t="s">
        <v>57</v>
      </c>
      <c r="E7" s="165" t="s">
        <v>48</v>
      </c>
      <c r="F7" s="51">
        <f>20*100</f>
        <v>2000</v>
      </c>
      <c r="G7" s="240" t="s">
        <v>56</v>
      </c>
      <c r="H7" s="250" t="s">
        <v>64</v>
      </c>
      <c r="I7" s="247"/>
      <c r="J7" s="247"/>
      <c r="K7" s="241"/>
      <c r="L7" s="247"/>
      <c r="M7" s="241">
        <v>7200</v>
      </c>
      <c r="N7" s="247"/>
      <c r="O7" s="247"/>
      <c r="P7" s="247"/>
      <c r="Q7" s="247"/>
      <c r="R7" s="247"/>
      <c r="S7" s="247"/>
      <c r="T7" s="247"/>
      <c r="U7" s="234" t="s">
        <v>49</v>
      </c>
    </row>
    <row r="8" spans="1:256" ht="56.25" x14ac:dyDescent="0.45">
      <c r="A8" s="259"/>
      <c r="B8" s="259"/>
      <c r="C8" s="262"/>
      <c r="D8" s="262"/>
      <c r="E8" s="35" t="s">
        <v>50</v>
      </c>
      <c r="F8" s="51">
        <f>20*2*30</f>
        <v>1200</v>
      </c>
      <c r="G8" s="241"/>
      <c r="H8" s="251"/>
      <c r="I8" s="248"/>
      <c r="J8" s="248"/>
      <c r="K8" s="246"/>
      <c r="L8" s="248"/>
      <c r="M8" s="246"/>
      <c r="N8" s="248"/>
      <c r="O8" s="248"/>
      <c r="P8" s="248"/>
      <c r="Q8" s="248"/>
      <c r="R8" s="248"/>
      <c r="S8" s="248"/>
      <c r="T8" s="248"/>
      <c r="U8" s="235"/>
    </row>
    <row r="9" spans="1:256" ht="56.25" x14ac:dyDescent="0.45">
      <c r="A9" s="259"/>
      <c r="B9" s="259"/>
      <c r="C9" s="262"/>
      <c r="D9" s="262"/>
      <c r="E9" s="35" t="s">
        <v>58</v>
      </c>
      <c r="F9" s="51">
        <f>20*50</f>
        <v>1000</v>
      </c>
      <c r="G9" s="52"/>
      <c r="H9" s="53"/>
      <c r="I9" s="54"/>
      <c r="J9" s="54"/>
      <c r="K9" s="52"/>
      <c r="L9" s="54"/>
      <c r="M9" s="52"/>
      <c r="N9" s="54"/>
      <c r="O9" s="54"/>
      <c r="P9" s="54"/>
      <c r="Q9" s="54"/>
      <c r="R9" s="54"/>
      <c r="S9" s="54"/>
      <c r="T9" s="54"/>
      <c r="U9" s="235"/>
    </row>
    <row r="10" spans="1:256" ht="50.25" customHeight="1" x14ac:dyDescent="0.45">
      <c r="A10" s="259"/>
      <c r="B10" s="259"/>
      <c r="C10" s="262"/>
      <c r="D10" s="262"/>
      <c r="E10" s="35" t="s">
        <v>59</v>
      </c>
      <c r="F10" s="51">
        <f>2*2.5*600</f>
        <v>3000</v>
      </c>
      <c r="G10" s="52"/>
      <c r="H10" s="53"/>
      <c r="I10" s="54"/>
      <c r="J10" s="54"/>
      <c r="K10" s="52"/>
      <c r="L10" s="54"/>
      <c r="M10" s="52"/>
      <c r="N10" s="54"/>
      <c r="O10" s="54"/>
      <c r="P10" s="54"/>
      <c r="Q10" s="54"/>
      <c r="R10" s="54"/>
      <c r="S10" s="54"/>
      <c r="T10" s="54"/>
      <c r="U10" s="235"/>
    </row>
    <row r="11" spans="1:256" ht="19.5" customHeight="1" x14ac:dyDescent="0.45">
      <c r="A11" s="259"/>
      <c r="B11" s="260"/>
      <c r="C11" s="263"/>
      <c r="D11" s="263"/>
      <c r="E11" s="29" t="s">
        <v>24</v>
      </c>
      <c r="F11" s="55">
        <f>SUM(F7:F10)</f>
        <v>7200</v>
      </c>
      <c r="G11" s="56"/>
      <c r="H11" s="5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236"/>
    </row>
    <row r="12" spans="1:256" ht="87" customHeight="1" x14ac:dyDescent="0.45">
      <c r="A12" s="237" t="s">
        <v>51</v>
      </c>
      <c r="B12" s="238" t="s">
        <v>52</v>
      </c>
      <c r="C12" s="238" t="s">
        <v>53</v>
      </c>
      <c r="D12" s="238" t="s">
        <v>61</v>
      </c>
      <c r="E12" s="30" t="s">
        <v>60</v>
      </c>
      <c r="F12" s="38">
        <f>4*2*2*120</f>
        <v>1920</v>
      </c>
      <c r="G12" s="240" t="s">
        <v>56</v>
      </c>
      <c r="H12" s="242" t="s">
        <v>65</v>
      </c>
      <c r="I12" s="39"/>
      <c r="J12" s="39"/>
      <c r="K12" s="39"/>
      <c r="L12" s="39"/>
      <c r="M12" s="39"/>
      <c r="N12" s="40"/>
      <c r="O12" s="40">
        <v>960</v>
      </c>
      <c r="P12" s="40"/>
      <c r="Q12" s="41"/>
      <c r="R12" s="41"/>
      <c r="S12" s="40">
        <v>960</v>
      </c>
      <c r="T12" s="39"/>
      <c r="U12" s="244" t="s">
        <v>44</v>
      </c>
    </row>
    <row r="13" spans="1:256" ht="22.5" customHeight="1" x14ac:dyDescent="0.45">
      <c r="A13" s="237"/>
      <c r="B13" s="239"/>
      <c r="C13" s="239"/>
      <c r="D13" s="239"/>
      <c r="E13" s="36" t="s">
        <v>24</v>
      </c>
      <c r="F13" s="58">
        <f>SUM(F12:F12)</f>
        <v>1920</v>
      </c>
      <c r="G13" s="241"/>
      <c r="H13" s="243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245"/>
    </row>
    <row r="14" spans="1:256" ht="39.75" customHeight="1" x14ac:dyDescent="0.45">
      <c r="A14" s="252"/>
      <c r="B14" s="252"/>
      <c r="C14" s="252"/>
      <c r="D14" s="252"/>
      <c r="E14" s="59" t="s">
        <v>55</v>
      </c>
      <c r="F14" s="44">
        <f>F11+F13</f>
        <v>9120</v>
      </c>
      <c r="G14" s="45"/>
      <c r="H14" s="46"/>
      <c r="I14" s="47">
        <f t="shared" ref="I14:T14" si="0">SUM(I7:I13)</f>
        <v>0</v>
      </c>
      <c r="J14" s="47">
        <f t="shared" si="0"/>
        <v>0</v>
      </c>
      <c r="K14" s="47">
        <f t="shared" si="0"/>
        <v>0</v>
      </c>
      <c r="L14" s="47">
        <f t="shared" si="0"/>
        <v>0</v>
      </c>
      <c r="M14" s="47">
        <f t="shared" si="0"/>
        <v>7200</v>
      </c>
      <c r="N14" s="47">
        <f t="shared" si="0"/>
        <v>0</v>
      </c>
      <c r="O14" s="47">
        <f t="shared" si="0"/>
        <v>960</v>
      </c>
      <c r="P14" s="47">
        <f t="shared" si="0"/>
        <v>0</v>
      </c>
      <c r="Q14" s="47">
        <f t="shared" si="0"/>
        <v>0</v>
      </c>
      <c r="R14" s="47">
        <f t="shared" si="0"/>
        <v>0</v>
      </c>
      <c r="S14" s="47">
        <f t="shared" si="0"/>
        <v>960</v>
      </c>
      <c r="T14" s="47">
        <f t="shared" si="0"/>
        <v>0</v>
      </c>
      <c r="U14" s="32"/>
    </row>
  </sheetData>
  <mergeCells count="39">
    <mergeCell ref="A14:D14"/>
    <mergeCell ref="U5:U6"/>
    <mergeCell ref="A1:U1"/>
    <mergeCell ref="A2:U2"/>
    <mergeCell ref="A3:U3"/>
    <mergeCell ref="A5:A6"/>
    <mergeCell ref="B5:B6"/>
    <mergeCell ref="C5:C6"/>
    <mergeCell ref="D5:D6"/>
    <mergeCell ref="E5:G5"/>
    <mergeCell ref="H5:H6"/>
    <mergeCell ref="A4:I4"/>
    <mergeCell ref="A7:A11"/>
    <mergeCell ref="B7:B11"/>
    <mergeCell ref="C7:C11"/>
    <mergeCell ref="D7:D11"/>
    <mergeCell ref="I5:T5"/>
    <mergeCell ref="R7:R8"/>
    <mergeCell ref="G7:G8"/>
    <mergeCell ref="H7:H8"/>
    <mergeCell ref="I7:I8"/>
    <mergeCell ref="J7:J8"/>
    <mergeCell ref="K7:K8"/>
    <mergeCell ref="L7:L8"/>
    <mergeCell ref="S7:S8"/>
    <mergeCell ref="T7:T8"/>
    <mergeCell ref="U7:U11"/>
    <mergeCell ref="A12:A13"/>
    <mergeCell ref="B12:B13"/>
    <mergeCell ref="C12:C13"/>
    <mergeCell ref="D12:D13"/>
    <mergeCell ref="G12:G13"/>
    <mergeCell ref="H12:H13"/>
    <mergeCell ref="U12:U13"/>
    <mergeCell ref="M7:M8"/>
    <mergeCell ref="N7:N8"/>
    <mergeCell ref="O7:O8"/>
    <mergeCell ref="P7:P8"/>
    <mergeCell ref="Q7:Q8"/>
  </mergeCells>
  <pageMargins left="0.19685039370078741" right="0.19685039370078741" top="0.98425196850393704" bottom="0.19685039370078741" header="0.19685039370078741" footer="0.19685039370078741"/>
  <pageSetup paperSize="9" firstPageNumber="105" orientation="landscape" useFirstPageNumber="1" r:id="rId1"/>
  <headerFooter>
    <oddFooter>&amp;R&amp;"+,ธรรมดา"&amp;8&amp;P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31"/>
  <sheetViews>
    <sheetView view="pageLayout" topLeftCell="A31" zoomScaleNormal="100" workbookViewId="0">
      <selection activeCell="U14" sqref="U14:U16"/>
    </sheetView>
  </sheetViews>
  <sheetFormatPr defaultRowHeight="18.75" x14ac:dyDescent="0.45"/>
  <cols>
    <col min="1" max="1" width="12.875" style="28" customWidth="1"/>
    <col min="2" max="3" width="13.25" style="28" customWidth="1"/>
    <col min="4" max="4" width="10.375" style="28" customWidth="1"/>
    <col min="5" max="5" width="20.375" style="28" customWidth="1"/>
    <col min="6" max="6" width="7.75" style="156" customWidth="1"/>
    <col min="7" max="7" width="3.375" style="89" customWidth="1"/>
    <col min="8" max="8" width="6.625" style="49" customWidth="1"/>
    <col min="9" max="10" width="2.875" style="48" customWidth="1"/>
    <col min="11" max="11" width="2.875" style="50" customWidth="1"/>
    <col min="12" max="12" width="2.875" style="48" customWidth="1"/>
    <col min="13" max="13" width="2.875" style="50" customWidth="1"/>
    <col min="14" max="16" width="2.875" style="48" customWidth="1"/>
    <col min="17" max="17" width="2.875" style="50" customWidth="1"/>
    <col min="18" max="18" width="2.875" style="48" customWidth="1"/>
    <col min="19" max="19" width="2.875" style="50" customWidth="1"/>
    <col min="20" max="20" width="3" style="48" customWidth="1"/>
    <col min="21" max="21" width="7.125" style="28" customWidth="1"/>
    <col min="22" max="246" width="9" style="28"/>
    <col min="247" max="247" width="16.75" style="28" customWidth="1"/>
    <col min="248" max="248" width="12.75" style="28" customWidth="1"/>
    <col min="249" max="249" width="11.75" style="28" customWidth="1"/>
    <col min="250" max="250" width="11.25" style="28" customWidth="1"/>
    <col min="251" max="251" width="22.25" style="28" customWidth="1"/>
    <col min="252" max="252" width="10.25" style="28" customWidth="1"/>
    <col min="253" max="253" width="4.25" style="28" customWidth="1"/>
    <col min="254" max="254" width="7.875" style="28" customWidth="1"/>
    <col min="255" max="266" width="4" style="28" customWidth="1"/>
    <col min="267" max="267" width="12.75" style="28" customWidth="1"/>
    <col min="268" max="502" width="9" style="28"/>
    <col min="503" max="503" width="16.75" style="28" customWidth="1"/>
    <col min="504" max="504" width="12.75" style="28" customWidth="1"/>
    <col min="505" max="505" width="11.75" style="28" customWidth="1"/>
    <col min="506" max="506" width="11.25" style="28" customWidth="1"/>
    <col min="507" max="507" width="22.25" style="28" customWidth="1"/>
    <col min="508" max="508" width="10.25" style="28" customWidth="1"/>
    <col min="509" max="509" width="4.25" style="28" customWidth="1"/>
    <col min="510" max="510" width="7.875" style="28" customWidth="1"/>
    <col min="511" max="522" width="4" style="28" customWidth="1"/>
    <col min="523" max="523" width="12.75" style="28" customWidth="1"/>
    <col min="524" max="758" width="9" style="28"/>
    <col min="759" max="759" width="16.75" style="28" customWidth="1"/>
    <col min="760" max="760" width="12.75" style="28" customWidth="1"/>
    <col min="761" max="761" width="11.75" style="28" customWidth="1"/>
    <col min="762" max="762" width="11.25" style="28" customWidth="1"/>
    <col min="763" max="763" width="22.25" style="28" customWidth="1"/>
    <col min="764" max="764" width="10.25" style="28" customWidth="1"/>
    <col min="765" max="765" width="4.25" style="28" customWidth="1"/>
    <col min="766" max="766" width="7.875" style="28" customWidth="1"/>
    <col min="767" max="778" width="4" style="28" customWidth="1"/>
    <col min="779" max="779" width="12.75" style="28" customWidth="1"/>
    <col min="780" max="1014" width="9" style="28"/>
    <col min="1015" max="1015" width="16.75" style="28" customWidth="1"/>
    <col min="1016" max="1016" width="12.75" style="28" customWidth="1"/>
    <col min="1017" max="1017" width="11.75" style="28" customWidth="1"/>
    <col min="1018" max="1018" width="11.25" style="28" customWidth="1"/>
    <col min="1019" max="1019" width="22.25" style="28" customWidth="1"/>
    <col min="1020" max="1020" width="10.25" style="28" customWidth="1"/>
    <col min="1021" max="1021" width="4.25" style="28" customWidth="1"/>
    <col min="1022" max="1022" width="7.875" style="28" customWidth="1"/>
    <col min="1023" max="1034" width="4" style="28" customWidth="1"/>
    <col min="1035" max="1035" width="12.75" style="28" customWidth="1"/>
    <col min="1036" max="1270" width="9" style="28"/>
    <col min="1271" max="1271" width="16.75" style="28" customWidth="1"/>
    <col min="1272" max="1272" width="12.75" style="28" customWidth="1"/>
    <col min="1273" max="1273" width="11.75" style="28" customWidth="1"/>
    <col min="1274" max="1274" width="11.25" style="28" customWidth="1"/>
    <col min="1275" max="1275" width="22.25" style="28" customWidth="1"/>
    <col min="1276" max="1276" width="10.25" style="28" customWidth="1"/>
    <col min="1277" max="1277" width="4.25" style="28" customWidth="1"/>
    <col min="1278" max="1278" width="7.875" style="28" customWidth="1"/>
    <col min="1279" max="1290" width="4" style="28" customWidth="1"/>
    <col min="1291" max="1291" width="12.75" style="28" customWidth="1"/>
    <col min="1292" max="1526" width="9" style="28"/>
    <col min="1527" max="1527" width="16.75" style="28" customWidth="1"/>
    <col min="1528" max="1528" width="12.75" style="28" customWidth="1"/>
    <col min="1529" max="1529" width="11.75" style="28" customWidth="1"/>
    <col min="1530" max="1530" width="11.25" style="28" customWidth="1"/>
    <col min="1531" max="1531" width="22.25" style="28" customWidth="1"/>
    <col min="1532" max="1532" width="10.25" style="28" customWidth="1"/>
    <col min="1533" max="1533" width="4.25" style="28" customWidth="1"/>
    <col min="1534" max="1534" width="7.875" style="28" customWidth="1"/>
    <col min="1535" max="1546" width="4" style="28" customWidth="1"/>
    <col min="1547" max="1547" width="12.75" style="28" customWidth="1"/>
    <col min="1548" max="1782" width="9" style="28"/>
    <col min="1783" max="1783" width="16.75" style="28" customWidth="1"/>
    <col min="1784" max="1784" width="12.75" style="28" customWidth="1"/>
    <col min="1785" max="1785" width="11.75" style="28" customWidth="1"/>
    <col min="1786" max="1786" width="11.25" style="28" customWidth="1"/>
    <col min="1787" max="1787" width="22.25" style="28" customWidth="1"/>
    <col min="1788" max="1788" width="10.25" style="28" customWidth="1"/>
    <col min="1789" max="1789" width="4.25" style="28" customWidth="1"/>
    <col min="1790" max="1790" width="7.875" style="28" customWidth="1"/>
    <col min="1791" max="1802" width="4" style="28" customWidth="1"/>
    <col min="1803" max="1803" width="12.75" style="28" customWidth="1"/>
    <col min="1804" max="2038" width="9" style="28"/>
    <col min="2039" max="2039" width="16.75" style="28" customWidth="1"/>
    <col min="2040" max="2040" width="12.75" style="28" customWidth="1"/>
    <col min="2041" max="2041" width="11.75" style="28" customWidth="1"/>
    <col min="2042" max="2042" width="11.25" style="28" customWidth="1"/>
    <col min="2043" max="2043" width="22.25" style="28" customWidth="1"/>
    <col min="2044" max="2044" width="10.25" style="28" customWidth="1"/>
    <col min="2045" max="2045" width="4.25" style="28" customWidth="1"/>
    <col min="2046" max="2046" width="7.875" style="28" customWidth="1"/>
    <col min="2047" max="2058" width="4" style="28" customWidth="1"/>
    <col min="2059" max="2059" width="12.75" style="28" customWidth="1"/>
    <col min="2060" max="2294" width="9" style="28"/>
    <col min="2295" max="2295" width="16.75" style="28" customWidth="1"/>
    <col min="2296" max="2296" width="12.75" style="28" customWidth="1"/>
    <col min="2297" max="2297" width="11.75" style="28" customWidth="1"/>
    <col min="2298" max="2298" width="11.25" style="28" customWidth="1"/>
    <col min="2299" max="2299" width="22.25" style="28" customWidth="1"/>
    <col min="2300" max="2300" width="10.25" style="28" customWidth="1"/>
    <col min="2301" max="2301" width="4.25" style="28" customWidth="1"/>
    <col min="2302" max="2302" width="7.875" style="28" customWidth="1"/>
    <col min="2303" max="2314" width="4" style="28" customWidth="1"/>
    <col min="2315" max="2315" width="12.75" style="28" customWidth="1"/>
    <col min="2316" max="2550" width="9" style="28"/>
    <col min="2551" max="2551" width="16.75" style="28" customWidth="1"/>
    <col min="2552" max="2552" width="12.75" style="28" customWidth="1"/>
    <col min="2553" max="2553" width="11.75" style="28" customWidth="1"/>
    <col min="2554" max="2554" width="11.25" style="28" customWidth="1"/>
    <col min="2555" max="2555" width="22.25" style="28" customWidth="1"/>
    <col min="2556" max="2556" width="10.25" style="28" customWidth="1"/>
    <col min="2557" max="2557" width="4.25" style="28" customWidth="1"/>
    <col min="2558" max="2558" width="7.875" style="28" customWidth="1"/>
    <col min="2559" max="2570" width="4" style="28" customWidth="1"/>
    <col min="2571" max="2571" width="12.75" style="28" customWidth="1"/>
    <col min="2572" max="2806" width="9" style="28"/>
    <col min="2807" max="2807" width="16.75" style="28" customWidth="1"/>
    <col min="2808" max="2808" width="12.75" style="28" customWidth="1"/>
    <col min="2809" max="2809" width="11.75" style="28" customWidth="1"/>
    <col min="2810" max="2810" width="11.25" style="28" customWidth="1"/>
    <col min="2811" max="2811" width="22.25" style="28" customWidth="1"/>
    <col min="2812" max="2812" width="10.25" style="28" customWidth="1"/>
    <col min="2813" max="2813" width="4.25" style="28" customWidth="1"/>
    <col min="2814" max="2814" width="7.875" style="28" customWidth="1"/>
    <col min="2815" max="2826" width="4" style="28" customWidth="1"/>
    <col min="2827" max="2827" width="12.75" style="28" customWidth="1"/>
    <col min="2828" max="3062" width="9" style="28"/>
    <col min="3063" max="3063" width="16.75" style="28" customWidth="1"/>
    <col min="3064" max="3064" width="12.75" style="28" customWidth="1"/>
    <col min="3065" max="3065" width="11.75" style="28" customWidth="1"/>
    <col min="3066" max="3066" width="11.25" style="28" customWidth="1"/>
    <col min="3067" max="3067" width="22.25" style="28" customWidth="1"/>
    <col min="3068" max="3068" width="10.25" style="28" customWidth="1"/>
    <col min="3069" max="3069" width="4.25" style="28" customWidth="1"/>
    <col min="3070" max="3070" width="7.875" style="28" customWidth="1"/>
    <col min="3071" max="3082" width="4" style="28" customWidth="1"/>
    <col min="3083" max="3083" width="12.75" style="28" customWidth="1"/>
    <col min="3084" max="3318" width="9" style="28"/>
    <col min="3319" max="3319" width="16.75" style="28" customWidth="1"/>
    <col min="3320" max="3320" width="12.75" style="28" customWidth="1"/>
    <col min="3321" max="3321" width="11.75" style="28" customWidth="1"/>
    <col min="3322" max="3322" width="11.25" style="28" customWidth="1"/>
    <col min="3323" max="3323" width="22.25" style="28" customWidth="1"/>
    <col min="3324" max="3324" width="10.25" style="28" customWidth="1"/>
    <col min="3325" max="3325" width="4.25" style="28" customWidth="1"/>
    <col min="3326" max="3326" width="7.875" style="28" customWidth="1"/>
    <col min="3327" max="3338" width="4" style="28" customWidth="1"/>
    <col min="3339" max="3339" width="12.75" style="28" customWidth="1"/>
    <col min="3340" max="3574" width="9" style="28"/>
    <col min="3575" max="3575" width="16.75" style="28" customWidth="1"/>
    <col min="3576" max="3576" width="12.75" style="28" customWidth="1"/>
    <col min="3577" max="3577" width="11.75" style="28" customWidth="1"/>
    <col min="3578" max="3578" width="11.25" style="28" customWidth="1"/>
    <col min="3579" max="3579" width="22.25" style="28" customWidth="1"/>
    <col min="3580" max="3580" width="10.25" style="28" customWidth="1"/>
    <col min="3581" max="3581" width="4.25" style="28" customWidth="1"/>
    <col min="3582" max="3582" width="7.875" style="28" customWidth="1"/>
    <col min="3583" max="3594" width="4" style="28" customWidth="1"/>
    <col min="3595" max="3595" width="12.75" style="28" customWidth="1"/>
    <col min="3596" max="3830" width="9" style="28"/>
    <col min="3831" max="3831" width="16.75" style="28" customWidth="1"/>
    <col min="3832" max="3832" width="12.75" style="28" customWidth="1"/>
    <col min="3833" max="3833" width="11.75" style="28" customWidth="1"/>
    <col min="3834" max="3834" width="11.25" style="28" customWidth="1"/>
    <col min="3835" max="3835" width="22.25" style="28" customWidth="1"/>
    <col min="3836" max="3836" width="10.25" style="28" customWidth="1"/>
    <col min="3837" max="3837" width="4.25" style="28" customWidth="1"/>
    <col min="3838" max="3838" width="7.875" style="28" customWidth="1"/>
    <col min="3839" max="3850" width="4" style="28" customWidth="1"/>
    <col min="3851" max="3851" width="12.75" style="28" customWidth="1"/>
    <col min="3852" max="4086" width="9" style="28"/>
    <col min="4087" max="4087" width="16.75" style="28" customWidth="1"/>
    <col min="4088" max="4088" width="12.75" style="28" customWidth="1"/>
    <col min="4089" max="4089" width="11.75" style="28" customWidth="1"/>
    <col min="4090" max="4090" width="11.25" style="28" customWidth="1"/>
    <col min="4091" max="4091" width="22.25" style="28" customWidth="1"/>
    <col min="4092" max="4092" width="10.25" style="28" customWidth="1"/>
    <col min="4093" max="4093" width="4.25" style="28" customWidth="1"/>
    <col min="4094" max="4094" width="7.875" style="28" customWidth="1"/>
    <col min="4095" max="4106" width="4" style="28" customWidth="1"/>
    <col min="4107" max="4107" width="12.75" style="28" customWidth="1"/>
    <col min="4108" max="4342" width="9" style="28"/>
    <col min="4343" max="4343" width="16.75" style="28" customWidth="1"/>
    <col min="4344" max="4344" width="12.75" style="28" customWidth="1"/>
    <col min="4345" max="4345" width="11.75" style="28" customWidth="1"/>
    <col min="4346" max="4346" width="11.25" style="28" customWidth="1"/>
    <col min="4347" max="4347" width="22.25" style="28" customWidth="1"/>
    <col min="4348" max="4348" width="10.25" style="28" customWidth="1"/>
    <col min="4349" max="4349" width="4.25" style="28" customWidth="1"/>
    <col min="4350" max="4350" width="7.875" style="28" customWidth="1"/>
    <col min="4351" max="4362" width="4" style="28" customWidth="1"/>
    <col min="4363" max="4363" width="12.75" style="28" customWidth="1"/>
    <col min="4364" max="4598" width="9" style="28"/>
    <col min="4599" max="4599" width="16.75" style="28" customWidth="1"/>
    <col min="4600" max="4600" width="12.75" style="28" customWidth="1"/>
    <col min="4601" max="4601" width="11.75" style="28" customWidth="1"/>
    <col min="4602" max="4602" width="11.25" style="28" customWidth="1"/>
    <col min="4603" max="4603" width="22.25" style="28" customWidth="1"/>
    <col min="4604" max="4604" width="10.25" style="28" customWidth="1"/>
    <col min="4605" max="4605" width="4.25" style="28" customWidth="1"/>
    <col min="4606" max="4606" width="7.875" style="28" customWidth="1"/>
    <col min="4607" max="4618" width="4" style="28" customWidth="1"/>
    <col min="4619" max="4619" width="12.75" style="28" customWidth="1"/>
    <col min="4620" max="4854" width="9" style="28"/>
    <col min="4855" max="4855" width="16.75" style="28" customWidth="1"/>
    <col min="4856" max="4856" width="12.75" style="28" customWidth="1"/>
    <col min="4857" max="4857" width="11.75" style="28" customWidth="1"/>
    <col min="4858" max="4858" width="11.25" style="28" customWidth="1"/>
    <col min="4859" max="4859" width="22.25" style="28" customWidth="1"/>
    <col min="4860" max="4860" width="10.25" style="28" customWidth="1"/>
    <col min="4861" max="4861" width="4.25" style="28" customWidth="1"/>
    <col min="4862" max="4862" width="7.875" style="28" customWidth="1"/>
    <col min="4863" max="4874" width="4" style="28" customWidth="1"/>
    <col min="4875" max="4875" width="12.75" style="28" customWidth="1"/>
    <col min="4876" max="5110" width="9" style="28"/>
    <col min="5111" max="5111" width="16.75" style="28" customWidth="1"/>
    <col min="5112" max="5112" width="12.75" style="28" customWidth="1"/>
    <col min="5113" max="5113" width="11.75" style="28" customWidth="1"/>
    <col min="5114" max="5114" width="11.25" style="28" customWidth="1"/>
    <col min="5115" max="5115" width="22.25" style="28" customWidth="1"/>
    <col min="5116" max="5116" width="10.25" style="28" customWidth="1"/>
    <col min="5117" max="5117" width="4.25" style="28" customWidth="1"/>
    <col min="5118" max="5118" width="7.875" style="28" customWidth="1"/>
    <col min="5119" max="5130" width="4" style="28" customWidth="1"/>
    <col min="5131" max="5131" width="12.75" style="28" customWidth="1"/>
    <col min="5132" max="5366" width="9" style="28"/>
    <col min="5367" max="5367" width="16.75" style="28" customWidth="1"/>
    <col min="5368" max="5368" width="12.75" style="28" customWidth="1"/>
    <col min="5369" max="5369" width="11.75" style="28" customWidth="1"/>
    <col min="5370" max="5370" width="11.25" style="28" customWidth="1"/>
    <col min="5371" max="5371" width="22.25" style="28" customWidth="1"/>
    <col min="5372" max="5372" width="10.25" style="28" customWidth="1"/>
    <col min="5373" max="5373" width="4.25" style="28" customWidth="1"/>
    <col min="5374" max="5374" width="7.875" style="28" customWidth="1"/>
    <col min="5375" max="5386" width="4" style="28" customWidth="1"/>
    <col min="5387" max="5387" width="12.75" style="28" customWidth="1"/>
    <col min="5388" max="5622" width="9" style="28"/>
    <col min="5623" max="5623" width="16.75" style="28" customWidth="1"/>
    <col min="5624" max="5624" width="12.75" style="28" customWidth="1"/>
    <col min="5625" max="5625" width="11.75" style="28" customWidth="1"/>
    <col min="5626" max="5626" width="11.25" style="28" customWidth="1"/>
    <col min="5627" max="5627" width="22.25" style="28" customWidth="1"/>
    <col min="5628" max="5628" width="10.25" style="28" customWidth="1"/>
    <col min="5629" max="5629" width="4.25" style="28" customWidth="1"/>
    <col min="5630" max="5630" width="7.875" style="28" customWidth="1"/>
    <col min="5631" max="5642" width="4" style="28" customWidth="1"/>
    <col min="5643" max="5643" width="12.75" style="28" customWidth="1"/>
    <col min="5644" max="5878" width="9" style="28"/>
    <col min="5879" max="5879" width="16.75" style="28" customWidth="1"/>
    <col min="5880" max="5880" width="12.75" style="28" customWidth="1"/>
    <col min="5881" max="5881" width="11.75" style="28" customWidth="1"/>
    <col min="5882" max="5882" width="11.25" style="28" customWidth="1"/>
    <col min="5883" max="5883" width="22.25" style="28" customWidth="1"/>
    <col min="5884" max="5884" width="10.25" style="28" customWidth="1"/>
    <col min="5885" max="5885" width="4.25" style="28" customWidth="1"/>
    <col min="5886" max="5886" width="7.875" style="28" customWidth="1"/>
    <col min="5887" max="5898" width="4" style="28" customWidth="1"/>
    <col min="5899" max="5899" width="12.75" style="28" customWidth="1"/>
    <col min="5900" max="6134" width="9" style="28"/>
    <col min="6135" max="6135" width="16.75" style="28" customWidth="1"/>
    <col min="6136" max="6136" width="12.75" style="28" customWidth="1"/>
    <col min="6137" max="6137" width="11.75" style="28" customWidth="1"/>
    <col min="6138" max="6138" width="11.25" style="28" customWidth="1"/>
    <col min="6139" max="6139" width="22.25" style="28" customWidth="1"/>
    <col min="6140" max="6140" width="10.25" style="28" customWidth="1"/>
    <col min="6141" max="6141" width="4.25" style="28" customWidth="1"/>
    <col min="6142" max="6142" width="7.875" style="28" customWidth="1"/>
    <col min="6143" max="6154" width="4" style="28" customWidth="1"/>
    <col min="6155" max="6155" width="12.75" style="28" customWidth="1"/>
    <col min="6156" max="6390" width="9" style="28"/>
    <col min="6391" max="6391" width="16.75" style="28" customWidth="1"/>
    <col min="6392" max="6392" width="12.75" style="28" customWidth="1"/>
    <col min="6393" max="6393" width="11.75" style="28" customWidth="1"/>
    <col min="6394" max="6394" width="11.25" style="28" customWidth="1"/>
    <col min="6395" max="6395" width="22.25" style="28" customWidth="1"/>
    <col min="6396" max="6396" width="10.25" style="28" customWidth="1"/>
    <col min="6397" max="6397" width="4.25" style="28" customWidth="1"/>
    <col min="6398" max="6398" width="7.875" style="28" customWidth="1"/>
    <col min="6399" max="6410" width="4" style="28" customWidth="1"/>
    <col min="6411" max="6411" width="12.75" style="28" customWidth="1"/>
    <col min="6412" max="6646" width="9" style="28"/>
    <col min="6647" max="6647" width="16.75" style="28" customWidth="1"/>
    <col min="6648" max="6648" width="12.75" style="28" customWidth="1"/>
    <col min="6649" max="6649" width="11.75" style="28" customWidth="1"/>
    <col min="6650" max="6650" width="11.25" style="28" customWidth="1"/>
    <col min="6651" max="6651" width="22.25" style="28" customWidth="1"/>
    <col min="6652" max="6652" width="10.25" style="28" customWidth="1"/>
    <col min="6653" max="6653" width="4.25" style="28" customWidth="1"/>
    <col min="6654" max="6654" width="7.875" style="28" customWidth="1"/>
    <col min="6655" max="6666" width="4" style="28" customWidth="1"/>
    <col min="6667" max="6667" width="12.75" style="28" customWidth="1"/>
    <col min="6668" max="6902" width="9" style="28"/>
    <col min="6903" max="6903" width="16.75" style="28" customWidth="1"/>
    <col min="6904" max="6904" width="12.75" style="28" customWidth="1"/>
    <col min="6905" max="6905" width="11.75" style="28" customWidth="1"/>
    <col min="6906" max="6906" width="11.25" style="28" customWidth="1"/>
    <col min="6907" max="6907" width="22.25" style="28" customWidth="1"/>
    <col min="6908" max="6908" width="10.25" style="28" customWidth="1"/>
    <col min="6909" max="6909" width="4.25" style="28" customWidth="1"/>
    <col min="6910" max="6910" width="7.875" style="28" customWidth="1"/>
    <col min="6911" max="6922" width="4" style="28" customWidth="1"/>
    <col min="6923" max="6923" width="12.75" style="28" customWidth="1"/>
    <col min="6924" max="7158" width="9" style="28"/>
    <col min="7159" max="7159" width="16.75" style="28" customWidth="1"/>
    <col min="7160" max="7160" width="12.75" style="28" customWidth="1"/>
    <col min="7161" max="7161" width="11.75" style="28" customWidth="1"/>
    <col min="7162" max="7162" width="11.25" style="28" customWidth="1"/>
    <col min="7163" max="7163" width="22.25" style="28" customWidth="1"/>
    <col min="7164" max="7164" width="10.25" style="28" customWidth="1"/>
    <col min="7165" max="7165" width="4.25" style="28" customWidth="1"/>
    <col min="7166" max="7166" width="7.875" style="28" customWidth="1"/>
    <col min="7167" max="7178" width="4" style="28" customWidth="1"/>
    <col min="7179" max="7179" width="12.75" style="28" customWidth="1"/>
    <col min="7180" max="7414" width="9" style="28"/>
    <col min="7415" max="7415" width="16.75" style="28" customWidth="1"/>
    <col min="7416" max="7416" width="12.75" style="28" customWidth="1"/>
    <col min="7417" max="7417" width="11.75" style="28" customWidth="1"/>
    <col min="7418" max="7418" width="11.25" style="28" customWidth="1"/>
    <col min="7419" max="7419" width="22.25" style="28" customWidth="1"/>
    <col min="7420" max="7420" width="10.25" style="28" customWidth="1"/>
    <col min="7421" max="7421" width="4.25" style="28" customWidth="1"/>
    <col min="7422" max="7422" width="7.875" style="28" customWidth="1"/>
    <col min="7423" max="7434" width="4" style="28" customWidth="1"/>
    <col min="7435" max="7435" width="12.75" style="28" customWidth="1"/>
    <col min="7436" max="7670" width="9" style="28"/>
    <col min="7671" max="7671" width="16.75" style="28" customWidth="1"/>
    <col min="7672" max="7672" width="12.75" style="28" customWidth="1"/>
    <col min="7673" max="7673" width="11.75" style="28" customWidth="1"/>
    <col min="7674" max="7674" width="11.25" style="28" customWidth="1"/>
    <col min="7675" max="7675" width="22.25" style="28" customWidth="1"/>
    <col min="7676" max="7676" width="10.25" style="28" customWidth="1"/>
    <col min="7677" max="7677" width="4.25" style="28" customWidth="1"/>
    <col min="7678" max="7678" width="7.875" style="28" customWidth="1"/>
    <col min="7679" max="7690" width="4" style="28" customWidth="1"/>
    <col min="7691" max="7691" width="12.75" style="28" customWidth="1"/>
    <col min="7692" max="7926" width="9" style="28"/>
    <col min="7927" max="7927" width="16.75" style="28" customWidth="1"/>
    <col min="7928" max="7928" width="12.75" style="28" customWidth="1"/>
    <col min="7929" max="7929" width="11.75" style="28" customWidth="1"/>
    <col min="7930" max="7930" width="11.25" style="28" customWidth="1"/>
    <col min="7931" max="7931" width="22.25" style="28" customWidth="1"/>
    <col min="7932" max="7932" width="10.25" style="28" customWidth="1"/>
    <col min="7933" max="7933" width="4.25" style="28" customWidth="1"/>
    <col min="7934" max="7934" width="7.875" style="28" customWidth="1"/>
    <col min="7935" max="7946" width="4" style="28" customWidth="1"/>
    <col min="7947" max="7947" width="12.75" style="28" customWidth="1"/>
    <col min="7948" max="8182" width="9" style="28"/>
    <col min="8183" max="8183" width="16.75" style="28" customWidth="1"/>
    <col min="8184" max="8184" width="12.75" style="28" customWidth="1"/>
    <col min="8185" max="8185" width="11.75" style="28" customWidth="1"/>
    <col min="8186" max="8186" width="11.25" style="28" customWidth="1"/>
    <col min="8187" max="8187" width="22.25" style="28" customWidth="1"/>
    <col min="8188" max="8188" width="10.25" style="28" customWidth="1"/>
    <col min="8189" max="8189" width="4.25" style="28" customWidth="1"/>
    <col min="8190" max="8190" width="7.875" style="28" customWidth="1"/>
    <col min="8191" max="8202" width="4" style="28" customWidth="1"/>
    <col min="8203" max="8203" width="12.75" style="28" customWidth="1"/>
    <col min="8204" max="8438" width="9" style="28"/>
    <col min="8439" max="8439" width="16.75" style="28" customWidth="1"/>
    <col min="8440" max="8440" width="12.75" style="28" customWidth="1"/>
    <col min="8441" max="8441" width="11.75" style="28" customWidth="1"/>
    <col min="8442" max="8442" width="11.25" style="28" customWidth="1"/>
    <col min="8443" max="8443" width="22.25" style="28" customWidth="1"/>
    <col min="8444" max="8444" width="10.25" style="28" customWidth="1"/>
    <col min="8445" max="8445" width="4.25" style="28" customWidth="1"/>
    <col min="8446" max="8446" width="7.875" style="28" customWidth="1"/>
    <col min="8447" max="8458" width="4" style="28" customWidth="1"/>
    <col min="8459" max="8459" width="12.75" style="28" customWidth="1"/>
    <col min="8460" max="8694" width="9" style="28"/>
    <col min="8695" max="8695" width="16.75" style="28" customWidth="1"/>
    <col min="8696" max="8696" width="12.75" style="28" customWidth="1"/>
    <col min="8697" max="8697" width="11.75" style="28" customWidth="1"/>
    <col min="8698" max="8698" width="11.25" style="28" customWidth="1"/>
    <col min="8699" max="8699" width="22.25" style="28" customWidth="1"/>
    <col min="8700" max="8700" width="10.25" style="28" customWidth="1"/>
    <col min="8701" max="8701" width="4.25" style="28" customWidth="1"/>
    <col min="8702" max="8702" width="7.875" style="28" customWidth="1"/>
    <col min="8703" max="8714" width="4" style="28" customWidth="1"/>
    <col min="8715" max="8715" width="12.75" style="28" customWidth="1"/>
    <col min="8716" max="8950" width="9" style="28"/>
    <col min="8951" max="8951" width="16.75" style="28" customWidth="1"/>
    <col min="8952" max="8952" width="12.75" style="28" customWidth="1"/>
    <col min="8953" max="8953" width="11.75" style="28" customWidth="1"/>
    <col min="8954" max="8954" width="11.25" style="28" customWidth="1"/>
    <col min="8955" max="8955" width="22.25" style="28" customWidth="1"/>
    <col min="8956" max="8956" width="10.25" style="28" customWidth="1"/>
    <col min="8957" max="8957" width="4.25" style="28" customWidth="1"/>
    <col min="8958" max="8958" width="7.875" style="28" customWidth="1"/>
    <col min="8959" max="8970" width="4" style="28" customWidth="1"/>
    <col min="8971" max="8971" width="12.75" style="28" customWidth="1"/>
    <col min="8972" max="9206" width="9" style="28"/>
    <col min="9207" max="9207" width="16.75" style="28" customWidth="1"/>
    <col min="9208" max="9208" width="12.75" style="28" customWidth="1"/>
    <col min="9209" max="9209" width="11.75" style="28" customWidth="1"/>
    <col min="9210" max="9210" width="11.25" style="28" customWidth="1"/>
    <col min="9211" max="9211" width="22.25" style="28" customWidth="1"/>
    <col min="9212" max="9212" width="10.25" style="28" customWidth="1"/>
    <col min="9213" max="9213" width="4.25" style="28" customWidth="1"/>
    <col min="9214" max="9214" width="7.875" style="28" customWidth="1"/>
    <col min="9215" max="9226" width="4" style="28" customWidth="1"/>
    <col min="9227" max="9227" width="12.75" style="28" customWidth="1"/>
    <col min="9228" max="9462" width="9" style="28"/>
    <col min="9463" max="9463" width="16.75" style="28" customWidth="1"/>
    <col min="9464" max="9464" width="12.75" style="28" customWidth="1"/>
    <col min="9465" max="9465" width="11.75" style="28" customWidth="1"/>
    <col min="9466" max="9466" width="11.25" style="28" customWidth="1"/>
    <col min="9467" max="9467" width="22.25" style="28" customWidth="1"/>
    <col min="9468" max="9468" width="10.25" style="28" customWidth="1"/>
    <col min="9469" max="9469" width="4.25" style="28" customWidth="1"/>
    <col min="9470" max="9470" width="7.875" style="28" customWidth="1"/>
    <col min="9471" max="9482" width="4" style="28" customWidth="1"/>
    <col min="9483" max="9483" width="12.75" style="28" customWidth="1"/>
    <col min="9484" max="9718" width="9" style="28"/>
    <col min="9719" max="9719" width="16.75" style="28" customWidth="1"/>
    <col min="9720" max="9720" width="12.75" style="28" customWidth="1"/>
    <col min="9721" max="9721" width="11.75" style="28" customWidth="1"/>
    <col min="9722" max="9722" width="11.25" style="28" customWidth="1"/>
    <col min="9723" max="9723" width="22.25" style="28" customWidth="1"/>
    <col min="9724" max="9724" width="10.25" style="28" customWidth="1"/>
    <col min="9725" max="9725" width="4.25" style="28" customWidth="1"/>
    <col min="9726" max="9726" width="7.875" style="28" customWidth="1"/>
    <col min="9727" max="9738" width="4" style="28" customWidth="1"/>
    <col min="9739" max="9739" width="12.75" style="28" customWidth="1"/>
    <col min="9740" max="9974" width="9" style="28"/>
    <col min="9975" max="9975" width="16.75" style="28" customWidth="1"/>
    <col min="9976" max="9976" width="12.75" style="28" customWidth="1"/>
    <col min="9977" max="9977" width="11.75" style="28" customWidth="1"/>
    <col min="9978" max="9978" width="11.25" style="28" customWidth="1"/>
    <col min="9979" max="9979" width="22.25" style="28" customWidth="1"/>
    <col min="9980" max="9980" width="10.25" style="28" customWidth="1"/>
    <col min="9981" max="9981" width="4.25" style="28" customWidth="1"/>
    <col min="9982" max="9982" width="7.875" style="28" customWidth="1"/>
    <col min="9983" max="9994" width="4" style="28" customWidth="1"/>
    <col min="9995" max="9995" width="12.75" style="28" customWidth="1"/>
    <col min="9996" max="10230" width="9" style="28"/>
    <col min="10231" max="10231" width="16.75" style="28" customWidth="1"/>
    <col min="10232" max="10232" width="12.75" style="28" customWidth="1"/>
    <col min="10233" max="10233" width="11.75" style="28" customWidth="1"/>
    <col min="10234" max="10234" width="11.25" style="28" customWidth="1"/>
    <col min="10235" max="10235" width="22.25" style="28" customWidth="1"/>
    <col min="10236" max="10236" width="10.25" style="28" customWidth="1"/>
    <col min="10237" max="10237" width="4.25" style="28" customWidth="1"/>
    <col min="10238" max="10238" width="7.875" style="28" customWidth="1"/>
    <col min="10239" max="10250" width="4" style="28" customWidth="1"/>
    <col min="10251" max="10251" width="12.75" style="28" customWidth="1"/>
    <col min="10252" max="10486" width="9" style="28"/>
    <col min="10487" max="10487" width="16.75" style="28" customWidth="1"/>
    <col min="10488" max="10488" width="12.75" style="28" customWidth="1"/>
    <col min="10489" max="10489" width="11.75" style="28" customWidth="1"/>
    <col min="10490" max="10490" width="11.25" style="28" customWidth="1"/>
    <col min="10491" max="10491" width="22.25" style="28" customWidth="1"/>
    <col min="10492" max="10492" width="10.25" style="28" customWidth="1"/>
    <col min="10493" max="10493" width="4.25" style="28" customWidth="1"/>
    <col min="10494" max="10494" width="7.875" style="28" customWidth="1"/>
    <col min="10495" max="10506" width="4" style="28" customWidth="1"/>
    <col min="10507" max="10507" width="12.75" style="28" customWidth="1"/>
    <col min="10508" max="10742" width="9" style="28"/>
    <col min="10743" max="10743" width="16.75" style="28" customWidth="1"/>
    <col min="10744" max="10744" width="12.75" style="28" customWidth="1"/>
    <col min="10745" max="10745" width="11.75" style="28" customWidth="1"/>
    <col min="10746" max="10746" width="11.25" style="28" customWidth="1"/>
    <col min="10747" max="10747" width="22.25" style="28" customWidth="1"/>
    <col min="10748" max="10748" width="10.25" style="28" customWidth="1"/>
    <col min="10749" max="10749" width="4.25" style="28" customWidth="1"/>
    <col min="10750" max="10750" width="7.875" style="28" customWidth="1"/>
    <col min="10751" max="10762" width="4" style="28" customWidth="1"/>
    <col min="10763" max="10763" width="12.75" style="28" customWidth="1"/>
    <col min="10764" max="10998" width="9" style="28"/>
    <col min="10999" max="10999" width="16.75" style="28" customWidth="1"/>
    <col min="11000" max="11000" width="12.75" style="28" customWidth="1"/>
    <col min="11001" max="11001" width="11.75" style="28" customWidth="1"/>
    <col min="11002" max="11002" width="11.25" style="28" customWidth="1"/>
    <col min="11003" max="11003" width="22.25" style="28" customWidth="1"/>
    <col min="11004" max="11004" width="10.25" style="28" customWidth="1"/>
    <col min="11005" max="11005" width="4.25" style="28" customWidth="1"/>
    <col min="11006" max="11006" width="7.875" style="28" customWidth="1"/>
    <col min="11007" max="11018" width="4" style="28" customWidth="1"/>
    <col min="11019" max="11019" width="12.75" style="28" customWidth="1"/>
    <col min="11020" max="11254" width="9" style="28"/>
    <col min="11255" max="11255" width="16.75" style="28" customWidth="1"/>
    <col min="11256" max="11256" width="12.75" style="28" customWidth="1"/>
    <col min="11257" max="11257" width="11.75" style="28" customWidth="1"/>
    <col min="11258" max="11258" width="11.25" style="28" customWidth="1"/>
    <col min="11259" max="11259" width="22.25" style="28" customWidth="1"/>
    <col min="11260" max="11260" width="10.25" style="28" customWidth="1"/>
    <col min="11261" max="11261" width="4.25" style="28" customWidth="1"/>
    <col min="11262" max="11262" width="7.875" style="28" customWidth="1"/>
    <col min="11263" max="11274" width="4" style="28" customWidth="1"/>
    <col min="11275" max="11275" width="12.75" style="28" customWidth="1"/>
    <col min="11276" max="11510" width="9" style="28"/>
    <col min="11511" max="11511" width="16.75" style="28" customWidth="1"/>
    <col min="11512" max="11512" width="12.75" style="28" customWidth="1"/>
    <col min="11513" max="11513" width="11.75" style="28" customWidth="1"/>
    <col min="11514" max="11514" width="11.25" style="28" customWidth="1"/>
    <col min="11515" max="11515" width="22.25" style="28" customWidth="1"/>
    <col min="11516" max="11516" width="10.25" style="28" customWidth="1"/>
    <col min="11517" max="11517" width="4.25" style="28" customWidth="1"/>
    <col min="11518" max="11518" width="7.875" style="28" customWidth="1"/>
    <col min="11519" max="11530" width="4" style="28" customWidth="1"/>
    <col min="11531" max="11531" width="12.75" style="28" customWidth="1"/>
    <col min="11532" max="11766" width="9" style="28"/>
    <col min="11767" max="11767" width="16.75" style="28" customWidth="1"/>
    <col min="11768" max="11768" width="12.75" style="28" customWidth="1"/>
    <col min="11769" max="11769" width="11.75" style="28" customWidth="1"/>
    <col min="11770" max="11770" width="11.25" style="28" customWidth="1"/>
    <col min="11771" max="11771" width="22.25" style="28" customWidth="1"/>
    <col min="11772" max="11772" width="10.25" style="28" customWidth="1"/>
    <col min="11773" max="11773" width="4.25" style="28" customWidth="1"/>
    <col min="11774" max="11774" width="7.875" style="28" customWidth="1"/>
    <col min="11775" max="11786" width="4" style="28" customWidth="1"/>
    <col min="11787" max="11787" width="12.75" style="28" customWidth="1"/>
    <col min="11788" max="12022" width="9" style="28"/>
    <col min="12023" max="12023" width="16.75" style="28" customWidth="1"/>
    <col min="12024" max="12024" width="12.75" style="28" customWidth="1"/>
    <col min="12025" max="12025" width="11.75" style="28" customWidth="1"/>
    <col min="12026" max="12026" width="11.25" style="28" customWidth="1"/>
    <col min="12027" max="12027" width="22.25" style="28" customWidth="1"/>
    <col min="12028" max="12028" width="10.25" style="28" customWidth="1"/>
    <col min="12029" max="12029" width="4.25" style="28" customWidth="1"/>
    <col min="12030" max="12030" width="7.875" style="28" customWidth="1"/>
    <col min="12031" max="12042" width="4" style="28" customWidth="1"/>
    <col min="12043" max="12043" width="12.75" style="28" customWidth="1"/>
    <col min="12044" max="12278" width="9" style="28"/>
    <col min="12279" max="12279" width="16.75" style="28" customWidth="1"/>
    <col min="12280" max="12280" width="12.75" style="28" customWidth="1"/>
    <col min="12281" max="12281" width="11.75" style="28" customWidth="1"/>
    <col min="12282" max="12282" width="11.25" style="28" customWidth="1"/>
    <col min="12283" max="12283" width="22.25" style="28" customWidth="1"/>
    <col min="12284" max="12284" width="10.25" style="28" customWidth="1"/>
    <col min="12285" max="12285" width="4.25" style="28" customWidth="1"/>
    <col min="12286" max="12286" width="7.875" style="28" customWidth="1"/>
    <col min="12287" max="12298" width="4" style="28" customWidth="1"/>
    <col min="12299" max="12299" width="12.75" style="28" customWidth="1"/>
    <col min="12300" max="12534" width="9" style="28"/>
    <col min="12535" max="12535" width="16.75" style="28" customWidth="1"/>
    <col min="12536" max="12536" width="12.75" style="28" customWidth="1"/>
    <col min="12537" max="12537" width="11.75" style="28" customWidth="1"/>
    <col min="12538" max="12538" width="11.25" style="28" customWidth="1"/>
    <col min="12539" max="12539" width="22.25" style="28" customWidth="1"/>
    <col min="12540" max="12540" width="10.25" style="28" customWidth="1"/>
    <col min="12541" max="12541" width="4.25" style="28" customWidth="1"/>
    <col min="12542" max="12542" width="7.875" style="28" customWidth="1"/>
    <col min="12543" max="12554" width="4" style="28" customWidth="1"/>
    <col min="12555" max="12555" width="12.75" style="28" customWidth="1"/>
    <col min="12556" max="12790" width="9" style="28"/>
    <col min="12791" max="12791" width="16.75" style="28" customWidth="1"/>
    <col min="12792" max="12792" width="12.75" style="28" customWidth="1"/>
    <col min="12793" max="12793" width="11.75" style="28" customWidth="1"/>
    <col min="12794" max="12794" width="11.25" style="28" customWidth="1"/>
    <col min="12795" max="12795" width="22.25" style="28" customWidth="1"/>
    <col min="12796" max="12796" width="10.25" style="28" customWidth="1"/>
    <col min="12797" max="12797" width="4.25" style="28" customWidth="1"/>
    <col min="12798" max="12798" width="7.875" style="28" customWidth="1"/>
    <col min="12799" max="12810" width="4" style="28" customWidth="1"/>
    <col min="12811" max="12811" width="12.75" style="28" customWidth="1"/>
    <col min="12812" max="13046" width="9" style="28"/>
    <col min="13047" max="13047" width="16.75" style="28" customWidth="1"/>
    <col min="13048" max="13048" width="12.75" style="28" customWidth="1"/>
    <col min="13049" max="13049" width="11.75" style="28" customWidth="1"/>
    <col min="13050" max="13050" width="11.25" style="28" customWidth="1"/>
    <col min="13051" max="13051" width="22.25" style="28" customWidth="1"/>
    <col min="13052" max="13052" width="10.25" style="28" customWidth="1"/>
    <col min="13053" max="13053" width="4.25" style="28" customWidth="1"/>
    <col min="13054" max="13054" width="7.875" style="28" customWidth="1"/>
    <col min="13055" max="13066" width="4" style="28" customWidth="1"/>
    <col min="13067" max="13067" width="12.75" style="28" customWidth="1"/>
    <col min="13068" max="13302" width="9" style="28"/>
    <col min="13303" max="13303" width="16.75" style="28" customWidth="1"/>
    <col min="13304" max="13304" width="12.75" style="28" customWidth="1"/>
    <col min="13305" max="13305" width="11.75" style="28" customWidth="1"/>
    <col min="13306" max="13306" width="11.25" style="28" customWidth="1"/>
    <col min="13307" max="13307" width="22.25" style="28" customWidth="1"/>
    <col min="13308" max="13308" width="10.25" style="28" customWidth="1"/>
    <col min="13309" max="13309" width="4.25" style="28" customWidth="1"/>
    <col min="13310" max="13310" width="7.875" style="28" customWidth="1"/>
    <col min="13311" max="13322" width="4" style="28" customWidth="1"/>
    <col min="13323" max="13323" width="12.75" style="28" customWidth="1"/>
    <col min="13324" max="13558" width="9" style="28"/>
    <col min="13559" max="13559" width="16.75" style="28" customWidth="1"/>
    <col min="13560" max="13560" width="12.75" style="28" customWidth="1"/>
    <col min="13561" max="13561" width="11.75" style="28" customWidth="1"/>
    <col min="13562" max="13562" width="11.25" style="28" customWidth="1"/>
    <col min="13563" max="13563" width="22.25" style="28" customWidth="1"/>
    <col min="13564" max="13564" width="10.25" style="28" customWidth="1"/>
    <col min="13565" max="13565" width="4.25" style="28" customWidth="1"/>
    <col min="13566" max="13566" width="7.875" style="28" customWidth="1"/>
    <col min="13567" max="13578" width="4" style="28" customWidth="1"/>
    <col min="13579" max="13579" width="12.75" style="28" customWidth="1"/>
    <col min="13580" max="13814" width="9" style="28"/>
    <col min="13815" max="13815" width="16.75" style="28" customWidth="1"/>
    <col min="13816" max="13816" width="12.75" style="28" customWidth="1"/>
    <col min="13817" max="13817" width="11.75" style="28" customWidth="1"/>
    <col min="13818" max="13818" width="11.25" style="28" customWidth="1"/>
    <col min="13819" max="13819" width="22.25" style="28" customWidth="1"/>
    <col min="13820" max="13820" width="10.25" style="28" customWidth="1"/>
    <col min="13821" max="13821" width="4.25" style="28" customWidth="1"/>
    <col min="13822" max="13822" width="7.875" style="28" customWidth="1"/>
    <col min="13823" max="13834" width="4" style="28" customWidth="1"/>
    <col min="13835" max="13835" width="12.75" style="28" customWidth="1"/>
    <col min="13836" max="14070" width="9" style="28"/>
    <col min="14071" max="14071" width="16.75" style="28" customWidth="1"/>
    <col min="14072" max="14072" width="12.75" style="28" customWidth="1"/>
    <col min="14073" max="14073" width="11.75" style="28" customWidth="1"/>
    <col min="14074" max="14074" width="11.25" style="28" customWidth="1"/>
    <col min="14075" max="14075" width="22.25" style="28" customWidth="1"/>
    <col min="14076" max="14076" width="10.25" style="28" customWidth="1"/>
    <col min="14077" max="14077" width="4.25" style="28" customWidth="1"/>
    <col min="14078" max="14078" width="7.875" style="28" customWidth="1"/>
    <col min="14079" max="14090" width="4" style="28" customWidth="1"/>
    <col min="14091" max="14091" width="12.75" style="28" customWidth="1"/>
    <col min="14092" max="14326" width="9" style="28"/>
    <col min="14327" max="14327" width="16.75" style="28" customWidth="1"/>
    <col min="14328" max="14328" width="12.75" style="28" customWidth="1"/>
    <col min="14329" max="14329" width="11.75" style="28" customWidth="1"/>
    <col min="14330" max="14330" width="11.25" style="28" customWidth="1"/>
    <col min="14331" max="14331" width="22.25" style="28" customWidth="1"/>
    <col min="14332" max="14332" width="10.25" style="28" customWidth="1"/>
    <col min="14333" max="14333" width="4.25" style="28" customWidth="1"/>
    <col min="14334" max="14334" width="7.875" style="28" customWidth="1"/>
    <col min="14335" max="14346" width="4" style="28" customWidth="1"/>
    <col min="14347" max="14347" width="12.75" style="28" customWidth="1"/>
    <col min="14348" max="14582" width="9" style="28"/>
    <col min="14583" max="14583" width="16.75" style="28" customWidth="1"/>
    <col min="14584" max="14584" width="12.75" style="28" customWidth="1"/>
    <col min="14585" max="14585" width="11.75" style="28" customWidth="1"/>
    <col min="14586" max="14586" width="11.25" style="28" customWidth="1"/>
    <col min="14587" max="14587" width="22.25" style="28" customWidth="1"/>
    <col min="14588" max="14588" width="10.25" style="28" customWidth="1"/>
    <col min="14589" max="14589" width="4.25" style="28" customWidth="1"/>
    <col min="14590" max="14590" width="7.875" style="28" customWidth="1"/>
    <col min="14591" max="14602" width="4" style="28" customWidth="1"/>
    <col min="14603" max="14603" width="12.75" style="28" customWidth="1"/>
    <col min="14604" max="14838" width="9" style="28"/>
    <col min="14839" max="14839" width="16.75" style="28" customWidth="1"/>
    <col min="14840" max="14840" width="12.75" style="28" customWidth="1"/>
    <col min="14841" max="14841" width="11.75" style="28" customWidth="1"/>
    <col min="14842" max="14842" width="11.25" style="28" customWidth="1"/>
    <col min="14843" max="14843" width="22.25" style="28" customWidth="1"/>
    <col min="14844" max="14844" width="10.25" style="28" customWidth="1"/>
    <col min="14845" max="14845" width="4.25" style="28" customWidth="1"/>
    <col min="14846" max="14846" width="7.875" style="28" customWidth="1"/>
    <col min="14847" max="14858" width="4" style="28" customWidth="1"/>
    <col min="14859" max="14859" width="12.75" style="28" customWidth="1"/>
    <col min="14860" max="15094" width="9" style="28"/>
    <col min="15095" max="15095" width="16.75" style="28" customWidth="1"/>
    <col min="15096" max="15096" width="12.75" style="28" customWidth="1"/>
    <col min="15097" max="15097" width="11.75" style="28" customWidth="1"/>
    <col min="15098" max="15098" width="11.25" style="28" customWidth="1"/>
    <col min="15099" max="15099" width="22.25" style="28" customWidth="1"/>
    <col min="15100" max="15100" width="10.25" style="28" customWidth="1"/>
    <col min="15101" max="15101" width="4.25" style="28" customWidth="1"/>
    <col min="15102" max="15102" width="7.875" style="28" customWidth="1"/>
    <col min="15103" max="15114" width="4" style="28" customWidth="1"/>
    <col min="15115" max="15115" width="12.75" style="28" customWidth="1"/>
    <col min="15116" max="15350" width="9" style="28"/>
    <col min="15351" max="15351" width="16.75" style="28" customWidth="1"/>
    <col min="15352" max="15352" width="12.75" style="28" customWidth="1"/>
    <col min="15353" max="15353" width="11.75" style="28" customWidth="1"/>
    <col min="15354" max="15354" width="11.25" style="28" customWidth="1"/>
    <col min="15355" max="15355" width="22.25" style="28" customWidth="1"/>
    <col min="15356" max="15356" width="10.25" style="28" customWidth="1"/>
    <col min="15357" max="15357" width="4.25" style="28" customWidth="1"/>
    <col min="15358" max="15358" width="7.875" style="28" customWidth="1"/>
    <col min="15359" max="15370" width="4" style="28" customWidth="1"/>
    <col min="15371" max="15371" width="12.75" style="28" customWidth="1"/>
    <col min="15372" max="15606" width="9" style="28"/>
    <col min="15607" max="15607" width="16.75" style="28" customWidth="1"/>
    <col min="15608" max="15608" width="12.75" style="28" customWidth="1"/>
    <col min="15609" max="15609" width="11.75" style="28" customWidth="1"/>
    <col min="15610" max="15610" width="11.25" style="28" customWidth="1"/>
    <col min="15611" max="15611" width="22.25" style="28" customWidth="1"/>
    <col min="15612" max="15612" width="10.25" style="28" customWidth="1"/>
    <col min="15613" max="15613" width="4.25" style="28" customWidth="1"/>
    <col min="15614" max="15614" width="7.875" style="28" customWidth="1"/>
    <col min="15615" max="15626" width="4" style="28" customWidth="1"/>
    <col min="15627" max="15627" width="12.75" style="28" customWidth="1"/>
    <col min="15628" max="15862" width="9" style="28"/>
    <col min="15863" max="15863" width="16.75" style="28" customWidth="1"/>
    <col min="15864" max="15864" width="12.75" style="28" customWidth="1"/>
    <col min="15865" max="15865" width="11.75" style="28" customWidth="1"/>
    <col min="15866" max="15866" width="11.25" style="28" customWidth="1"/>
    <col min="15867" max="15867" width="22.25" style="28" customWidth="1"/>
    <col min="15868" max="15868" width="10.25" style="28" customWidth="1"/>
    <col min="15869" max="15869" width="4.25" style="28" customWidth="1"/>
    <col min="15870" max="15870" width="7.875" style="28" customWidth="1"/>
    <col min="15871" max="15882" width="4" style="28" customWidth="1"/>
    <col min="15883" max="15883" width="12.75" style="28" customWidth="1"/>
    <col min="15884" max="16118" width="9" style="28"/>
    <col min="16119" max="16119" width="16.75" style="28" customWidth="1"/>
    <col min="16120" max="16120" width="12.75" style="28" customWidth="1"/>
    <col min="16121" max="16121" width="11.75" style="28" customWidth="1"/>
    <col min="16122" max="16122" width="11.25" style="28" customWidth="1"/>
    <col min="16123" max="16123" width="22.25" style="28" customWidth="1"/>
    <col min="16124" max="16124" width="10.25" style="28" customWidth="1"/>
    <col min="16125" max="16125" width="4.25" style="28" customWidth="1"/>
    <col min="16126" max="16126" width="7.875" style="28" customWidth="1"/>
    <col min="16127" max="16138" width="4" style="28" customWidth="1"/>
    <col min="16139" max="16139" width="12.75" style="28" customWidth="1"/>
    <col min="16140" max="16374" width="9" style="28"/>
    <col min="16375" max="16384" width="9" style="28" customWidth="1"/>
  </cols>
  <sheetData>
    <row r="1" spans="1:256" s="3" customFormat="1" x14ac:dyDescent="0.2">
      <c r="A1" s="184" t="s">
        <v>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56" s="1" customFormat="1" ht="20.25" x14ac:dyDescent="0.3">
      <c r="A2" s="185" t="s">
        <v>63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20.25" x14ac:dyDescent="0.3">
      <c r="A3" s="186" t="s">
        <v>96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20.25" x14ac:dyDescent="0.3">
      <c r="A4" s="186" t="s">
        <v>196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45">
      <c r="A5" s="264" t="s">
        <v>22</v>
      </c>
      <c r="B5" s="266" t="s">
        <v>21</v>
      </c>
      <c r="C5" s="266" t="s">
        <v>20</v>
      </c>
      <c r="D5" s="266" t="s">
        <v>19</v>
      </c>
      <c r="E5" s="266" t="s">
        <v>18</v>
      </c>
      <c r="F5" s="266"/>
      <c r="G5" s="266"/>
      <c r="H5" s="267" t="s">
        <v>17</v>
      </c>
      <c r="I5" s="267" t="s">
        <v>16</v>
      </c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4" t="s">
        <v>66</v>
      </c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ht="37.5" x14ac:dyDescent="0.45">
      <c r="A6" s="265"/>
      <c r="B6" s="266"/>
      <c r="C6" s="266"/>
      <c r="D6" s="266"/>
      <c r="E6" s="108" t="s">
        <v>14</v>
      </c>
      <c r="F6" s="109" t="s">
        <v>13</v>
      </c>
      <c r="G6" s="109" t="s">
        <v>12</v>
      </c>
      <c r="H6" s="267"/>
      <c r="I6" s="110" t="s">
        <v>11</v>
      </c>
      <c r="J6" s="110" t="s">
        <v>10</v>
      </c>
      <c r="K6" s="110" t="s">
        <v>9</v>
      </c>
      <c r="L6" s="110" t="s">
        <v>8</v>
      </c>
      <c r="M6" s="110" t="s">
        <v>7</v>
      </c>
      <c r="N6" s="110" t="s">
        <v>6</v>
      </c>
      <c r="O6" s="111" t="s">
        <v>5</v>
      </c>
      <c r="P6" s="110" t="s">
        <v>4</v>
      </c>
      <c r="Q6" s="110" t="s">
        <v>3</v>
      </c>
      <c r="R6" s="110" t="s">
        <v>2</v>
      </c>
      <c r="S6" s="110" t="s">
        <v>1</v>
      </c>
      <c r="T6" s="110" t="s">
        <v>0</v>
      </c>
      <c r="U6" s="265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x14ac:dyDescent="0.45">
      <c r="A7" s="268" t="s">
        <v>119</v>
      </c>
      <c r="B7" s="269"/>
      <c r="C7" s="269"/>
      <c r="D7" s="269"/>
      <c r="E7" s="270"/>
      <c r="F7" s="112"/>
      <c r="G7" s="113"/>
      <c r="H7" s="114"/>
      <c r="I7" s="115"/>
      <c r="J7" s="110"/>
      <c r="K7" s="110"/>
      <c r="L7" s="110"/>
      <c r="M7" s="110"/>
      <c r="N7" s="110"/>
      <c r="O7" s="111"/>
      <c r="P7" s="110"/>
      <c r="Q7" s="110"/>
      <c r="R7" s="110"/>
      <c r="S7" s="110"/>
      <c r="T7" s="110"/>
      <c r="U7" s="116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256" s="1" customFormat="1" ht="47.25" customHeight="1" x14ac:dyDescent="0.3">
      <c r="A8" s="271" t="s">
        <v>120</v>
      </c>
      <c r="B8" s="271" t="s">
        <v>121</v>
      </c>
      <c r="C8" s="271" t="s">
        <v>122</v>
      </c>
      <c r="D8" s="271" t="s">
        <v>123</v>
      </c>
      <c r="E8" s="117" t="s">
        <v>124</v>
      </c>
      <c r="F8" s="118">
        <f>210*60</f>
        <v>12600</v>
      </c>
      <c r="G8" s="275" t="s">
        <v>115</v>
      </c>
      <c r="H8" s="277" t="s">
        <v>179</v>
      </c>
      <c r="I8" s="280"/>
      <c r="J8" s="280"/>
      <c r="K8" s="280"/>
      <c r="L8" s="280"/>
      <c r="M8" s="280">
        <v>36000</v>
      </c>
      <c r="N8" s="280"/>
      <c r="O8" s="280"/>
      <c r="P8" s="280"/>
      <c r="Q8" s="280"/>
      <c r="R8" s="280"/>
      <c r="S8" s="280"/>
      <c r="T8" s="280"/>
      <c r="U8" s="293" t="s">
        <v>125</v>
      </c>
    </row>
    <row r="9" spans="1:256" s="1" customFormat="1" ht="56.25" x14ac:dyDescent="0.3">
      <c r="A9" s="272"/>
      <c r="B9" s="272"/>
      <c r="C9" s="272"/>
      <c r="D9" s="272"/>
      <c r="E9" s="119" t="s">
        <v>126</v>
      </c>
      <c r="F9" s="118">
        <f>210*2*30</f>
        <v>12600</v>
      </c>
      <c r="G9" s="276"/>
      <c r="H9" s="278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4"/>
    </row>
    <row r="10" spans="1:256" s="1" customFormat="1" ht="56.25" x14ac:dyDescent="0.3">
      <c r="A10" s="272"/>
      <c r="B10" s="272"/>
      <c r="C10" s="272"/>
      <c r="D10" s="274"/>
      <c r="E10" s="120" t="s">
        <v>127</v>
      </c>
      <c r="F10" s="121">
        <f>18*600</f>
        <v>10800</v>
      </c>
      <c r="G10" s="276"/>
      <c r="H10" s="279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4"/>
    </row>
    <row r="11" spans="1:256" s="1" customFormat="1" ht="20.25" x14ac:dyDescent="0.3">
      <c r="A11" s="273"/>
      <c r="B11" s="273"/>
      <c r="C11" s="273"/>
      <c r="D11" s="273"/>
      <c r="E11" s="122" t="s">
        <v>24</v>
      </c>
      <c r="F11" s="123">
        <f>SUM(F8:F10)</f>
        <v>36000</v>
      </c>
      <c r="G11" s="124"/>
      <c r="H11" s="125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4"/>
    </row>
    <row r="12" spans="1:256" s="1" customFormat="1" ht="75" x14ac:dyDescent="0.3">
      <c r="A12" s="117" t="s">
        <v>128</v>
      </c>
      <c r="B12" s="147" t="s">
        <v>129</v>
      </c>
      <c r="C12" s="147" t="s">
        <v>130</v>
      </c>
      <c r="D12" s="147" t="s">
        <v>131</v>
      </c>
      <c r="E12" s="172" t="s">
        <v>23</v>
      </c>
      <c r="F12" s="129" t="s">
        <v>132</v>
      </c>
      <c r="G12" s="130" t="s">
        <v>132</v>
      </c>
      <c r="H12" s="130" t="s">
        <v>133</v>
      </c>
      <c r="I12" s="131" t="s">
        <v>184</v>
      </c>
      <c r="J12" s="131" t="s">
        <v>184</v>
      </c>
      <c r="K12" s="131" t="s">
        <v>184</v>
      </c>
      <c r="L12" s="131" t="s">
        <v>184</v>
      </c>
      <c r="M12" s="131" t="s">
        <v>184</v>
      </c>
      <c r="N12" s="131" t="s">
        <v>184</v>
      </c>
      <c r="O12" s="131" t="s">
        <v>184</v>
      </c>
      <c r="P12" s="131" t="s">
        <v>184</v>
      </c>
      <c r="Q12" s="131" t="s">
        <v>184</v>
      </c>
      <c r="R12" s="131" t="s">
        <v>184</v>
      </c>
      <c r="S12" s="131" t="s">
        <v>184</v>
      </c>
      <c r="T12" s="131" t="s">
        <v>184</v>
      </c>
      <c r="U12" s="285"/>
    </row>
    <row r="13" spans="1:256" s="1" customFormat="1" ht="93.75" x14ac:dyDescent="0.3">
      <c r="A13" s="301" t="s">
        <v>134</v>
      </c>
      <c r="B13" s="172" t="s">
        <v>135</v>
      </c>
      <c r="C13" s="172" t="s">
        <v>136</v>
      </c>
      <c r="D13" s="172" t="s">
        <v>137</v>
      </c>
      <c r="E13" s="172" t="s">
        <v>23</v>
      </c>
      <c r="F13" s="302" t="s">
        <v>132</v>
      </c>
      <c r="G13" s="169" t="s">
        <v>132</v>
      </c>
      <c r="H13" s="169" t="s">
        <v>138</v>
      </c>
      <c r="I13" s="168"/>
      <c r="J13" s="168"/>
      <c r="K13" s="168"/>
      <c r="L13" s="168"/>
      <c r="M13" s="168"/>
      <c r="N13" s="168"/>
      <c r="O13" s="303" t="s">
        <v>184</v>
      </c>
      <c r="P13" s="303" t="s">
        <v>184</v>
      </c>
      <c r="Q13" s="303" t="s">
        <v>184</v>
      </c>
      <c r="R13" s="304"/>
      <c r="S13" s="168"/>
      <c r="T13" s="168"/>
      <c r="U13" s="300"/>
    </row>
    <row r="14" spans="1:256" s="1" customFormat="1" ht="75" customHeight="1" x14ac:dyDescent="0.3">
      <c r="A14" s="132" t="s">
        <v>139</v>
      </c>
      <c r="B14" s="119" t="s">
        <v>140</v>
      </c>
      <c r="C14" s="119" t="s">
        <v>141</v>
      </c>
      <c r="D14" s="119" t="s">
        <v>137</v>
      </c>
      <c r="E14" s="128" t="s">
        <v>23</v>
      </c>
      <c r="F14" s="129" t="s">
        <v>132</v>
      </c>
      <c r="G14" s="130" t="s">
        <v>132</v>
      </c>
      <c r="H14" s="130" t="s">
        <v>142</v>
      </c>
      <c r="I14" s="133"/>
      <c r="J14" s="133"/>
      <c r="K14" s="133"/>
      <c r="L14" s="131" t="s">
        <v>184</v>
      </c>
      <c r="M14" s="131" t="s">
        <v>184</v>
      </c>
      <c r="N14" s="131" t="s">
        <v>184</v>
      </c>
      <c r="O14" s="131" t="s">
        <v>184</v>
      </c>
      <c r="P14" s="131" t="s">
        <v>184</v>
      </c>
      <c r="Q14" s="131" t="s">
        <v>184</v>
      </c>
      <c r="R14" s="131"/>
      <c r="S14" s="133"/>
      <c r="T14" s="133"/>
      <c r="U14" s="293" t="s">
        <v>125</v>
      </c>
    </row>
    <row r="15" spans="1:256" s="1" customFormat="1" ht="112.5" x14ac:dyDescent="0.3">
      <c r="A15" s="126" t="s">
        <v>143</v>
      </c>
      <c r="B15" s="127" t="s">
        <v>144</v>
      </c>
      <c r="C15" s="127" t="s">
        <v>145</v>
      </c>
      <c r="D15" s="127" t="s">
        <v>146</v>
      </c>
      <c r="E15" s="128" t="s">
        <v>23</v>
      </c>
      <c r="F15" s="129" t="s">
        <v>132</v>
      </c>
      <c r="G15" s="130" t="s">
        <v>132</v>
      </c>
      <c r="H15" s="135" t="s">
        <v>147</v>
      </c>
      <c r="I15" s="131" t="s">
        <v>184</v>
      </c>
      <c r="J15" s="131" t="s">
        <v>184</v>
      </c>
      <c r="K15" s="131" t="s">
        <v>184</v>
      </c>
      <c r="L15" s="136"/>
      <c r="M15" s="136"/>
      <c r="N15" s="136"/>
      <c r="O15" s="131" t="s">
        <v>184</v>
      </c>
      <c r="P15" s="131" t="s">
        <v>184</v>
      </c>
      <c r="Q15" s="131" t="s">
        <v>184</v>
      </c>
      <c r="R15" s="136"/>
      <c r="S15" s="136"/>
      <c r="T15" s="136"/>
      <c r="U15" s="284"/>
    </row>
    <row r="16" spans="1:256" s="1" customFormat="1" ht="112.5" x14ac:dyDescent="0.3">
      <c r="A16" s="132" t="s">
        <v>148</v>
      </c>
      <c r="B16" s="119" t="s">
        <v>149</v>
      </c>
      <c r="C16" s="119" t="s">
        <v>150</v>
      </c>
      <c r="D16" s="119" t="s">
        <v>151</v>
      </c>
      <c r="E16" s="119" t="s">
        <v>23</v>
      </c>
      <c r="F16" s="129" t="s">
        <v>132</v>
      </c>
      <c r="G16" s="130" t="s">
        <v>132</v>
      </c>
      <c r="H16" s="130" t="s">
        <v>147</v>
      </c>
      <c r="I16" s="131" t="s">
        <v>184</v>
      </c>
      <c r="J16" s="131" t="s">
        <v>184</v>
      </c>
      <c r="K16" s="131" t="s">
        <v>184</v>
      </c>
      <c r="L16" s="133"/>
      <c r="M16" s="133"/>
      <c r="N16" s="133"/>
      <c r="O16" s="131" t="s">
        <v>184</v>
      </c>
      <c r="P16" s="131" t="s">
        <v>184</v>
      </c>
      <c r="Q16" s="131" t="s">
        <v>184</v>
      </c>
      <c r="R16" s="134"/>
      <c r="S16" s="133"/>
      <c r="T16" s="133"/>
      <c r="U16" s="284"/>
    </row>
    <row r="17" spans="1:256" s="1" customFormat="1" ht="150" x14ac:dyDescent="0.3">
      <c r="A17" s="132" t="s">
        <v>152</v>
      </c>
      <c r="B17" s="119" t="s">
        <v>153</v>
      </c>
      <c r="C17" s="119" t="s">
        <v>154</v>
      </c>
      <c r="D17" s="119" t="s">
        <v>155</v>
      </c>
      <c r="E17" s="119" t="s">
        <v>23</v>
      </c>
      <c r="F17" s="129" t="s">
        <v>132</v>
      </c>
      <c r="G17" s="130" t="s">
        <v>132</v>
      </c>
      <c r="H17" s="130" t="s">
        <v>180</v>
      </c>
      <c r="I17" s="131"/>
      <c r="J17" s="131" t="s">
        <v>184</v>
      </c>
      <c r="K17" s="131"/>
      <c r="L17" s="131"/>
      <c r="M17" s="131" t="s">
        <v>184</v>
      </c>
      <c r="N17" s="131"/>
      <c r="O17" s="131"/>
      <c r="P17" s="131" t="s">
        <v>184</v>
      </c>
      <c r="Q17" s="131"/>
      <c r="R17" s="131"/>
      <c r="S17" s="131" t="s">
        <v>184</v>
      </c>
      <c r="T17" s="131"/>
      <c r="U17" s="300"/>
    </row>
    <row r="18" spans="1:256" s="1" customFormat="1" ht="20.25" x14ac:dyDescent="0.3">
      <c r="A18" s="286" t="s">
        <v>156</v>
      </c>
      <c r="B18" s="287"/>
      <c r="C18" s="287"/>
      <c r="D18" s="287"/>
      <c r="E18" s="287"/>
      <c r="F18" s="157"/>
      <c r="G18" s="158"/>
      <c r="H18" s="158"/>
      <c r="I18" s="159"/>
      <c r="J18" s="160"/>
      <c r="K18" s="159"/>
      <c r="L18" s="159"/>
      <c r="M18" s="160"/>
      <c r="N18" s="159"/>
      <c r="O18" s="159"/>
      <c r="P18" s="160"/>
      <c r="Q18" s="159"/>
      <c r="R18" s="159"/>
      <c r="S18" s="160"/>
      <c r="T18" s="159"/>
      <c r="U18" s="161"/>
    </row>
    <row r="19" spans="1:256" s="1" customFormat="1" ht="56.25" customHeight="1" x14ac:dyDescent="0.3">
      <c r="A19" s="305" t="s">
        <v>157</v>
      </c>
      <c r="B19" s="305" t="s">
        <v>158</v>
      </c>
      <c r="C19" s="305" t="s">
        <v>159</v>
      </c>
      <c r="D19" s="305" t="s">
        <v>160</v>
      </c>
      <c r="E19" s="137" t="s">
        <v>161</v>
      </c>
      <c r="F19" s="138">
        <f>140*60</f>
        <v>8400</v>
      </c>
      <c r="G19" s="275" t="s">
        <v>115</v>
      </c>
      <c r="H19" s="277" t="s">
        <v>181</v>
      </c>
      <c r="I19" s="311"/>
      <c r="J19" s="311"/>
      <c r="K19" s="311"/>
      <c r="L19" s="311" t="s">
        <v>162</v>
      </c>
      <c r="M19" s="311"/>
      <c r="N19" s="311"/>
      <c r="O19" s="311"/>
      <c r="P19" s="280">
        <f>F28</f>
        <v>39200</v>
      </c>
      <c r="Q19" s="311"/>
      <c r="R19" s="311"/>
      <c r="S19" s="311"/>
      <c r="T19" s="311"/>
      <c r="U19" s="293" t="s">
        <v>125</v>
      </c>
    </row>
    <row r="20" spans="1:256" s="1" customFormat="1" ht="56.25" x14ac:dyDescent="0.3">
      <c r="A20" s="306"/>
      <c r="B20" s="306"/>
      <c r="C20" s="306"/>
      <c r="D20" s="306"/>
      <c r="E20" s="119" t="s">
        <v>163</v>
      </c>
      <c r="F20" s="118">
        <f>140*3*30</f>
        <v>12600</v>
      </c>
      <c r="G20" s="276"/>
      <c r="H20" s="278"/>
      <c r="I20" s="312"/>
      <c r="J20" s="312"/>
      <c r="K20" s="312"/>
      <c r="L20" s="312"/>
      <c r="M20" s="312"/>
      <c r="N20" s="312"/>
      <c r="O20" s="312"/>
      <c r="P20" s="281"/>
      <c r="Q20" s="312"/>
      <c r="R20" s="312"/>
      <c r="S20" s="312"/>
      <c r="T20" s="312"/>
      <c r="U20" s="284"/>
    </row>
    <row r="21" spans="1:256" s="1" customFormat="1" ht="37.5" x14ac:dyDescent="0.3">
      <c r="A21" s="306"/>
      <c r="B21" s="306"/>
      <c r="C21" s="306"/>
      <c r="D21" s="306"/>
      <c r="E21" s="139" t="s">
        <v>164</v>
      </c>
      <c r="F21" s="140"/>
      <c r="G21" s="276"/>
      <c r="H21" s="278"/>
      <c r="I21" s="312"/>
      <c r="J21" s="312"/>
      <c r="K21" s="312"/>
      <c r="L21" s="312"/>
      <c r="M21" s="312"/>
      <c r="N21" s="312"/>
      <c r="O21" s="312"/>
      <c r="P21" s="281"/>
      <c r="Q21" s="312"/>
      <c r="R21" s="312"/>
      <c r="S21" s="312"/>
      <c r="T21" s="312"/>
      <c r="U21" s="284"/>
    </row>
    <row r="22" spans="1:256" s="1" customFormat="1" ht="37.5" x14ac:dyDescent="0.3">
      <c r="A22" s="306"/>
      <c r="B22" s="306"/>
      <c r="C22" s="306"/>
      <c r="D22" s="306"/>
      <c r="E22" s="119" t="s">
        <v>165</v>
      </c>
      <c r="F22" s="118">
        <f>1*3*600</f>
        <v>1800</v>
      </c>
      <c r="G22" s="276"/>
      <c r="H22" s="278"/>
      <c r="I22" s="312"/>
      <c r="J22" s="312"/>
      <c r="K22" s="312"/>
      <c r="L22" s="312"/>
      <c r="M22" s="312"/>
      <c r="N22" s="312"/>
      <c r="O22" s="312"/>
      <c r="P22" s="281"/>
      <c r="Q22" s="312"/>
      <c r="R22" s="312"/>
      <c r="S22" s="312"/>
      <c r="T22" s="312"/>
      <c r="U22" s="284"/>
    </row>
    <row r="23" spans="1:256" s="1" customFormat="1" ht="56.25" x14ac:dyDescent="0.3">
      <c r="A23" s="306"/>
      <c r="B23" s="306"/>
      <c r="C23" s="306"/>
      <c r="D23" s="306"/>
      <c r="E23" s="119" t="s">
        <v>166</v>
      </c>
      <c r="F23" s="118">
        <f>3*3*600</f>
        <v>5400</v>
      </c>
      <c r="G23" s="283"/>
      <c r="H23" s="294"/>
      <c r="I23" s="313"/>
      <c r="J23" s="313"/>
      <c r="K23" s="313"/>
      <c r="L23" s="313"/>
      <c r="M23" s="313"/>
      <c r="N23" s="313"/>
      <c r="O23" s="313"/>
      <c r="P23" s="282"/>
      <c r="Q23" s="313"/>
      <c r="R23" s="313"/>
      <c r="S23" s="313"/>
      <c r="T23" s="313"/>
      <c r="U23" s="285"/>
    </row>
    <row r="24" spans="1:256" s="1" customFormat="1" ht="56.25" x14ac:dyDescent="0.3">
      <c r="A24" s="170"/>
      <c r="B24" s="170"/>
      <c r="C24" s="170"/>
      <c r="D24" s="170"/>
      <c r="E24" s="119" t="s">
        <v>167</v>
      </c>
      <c r="F24" s="118">
        <f>3*3*600</f>
        <v>5400</v>
      </c>
      <c r="G24" s="307"/>
      <c r="H24" s="309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299"/>
    </row>
    <row r="25" spans="1:256" s="1" customFormat="1" ht="56.25" x14ac:dyDescent="0.3">
      <c r="A25" s="170"/>
      <c r="B25" s="170"/>
      <c r="C25" s="170"/>
      <c r="D25" s="170"/>
      <c r="E25" s="128" t="s">
        <v>168</v>
      </c>
      <c r="F25" s="138">
        <v>3000</v>
      </c>
      <c r="G25" s="307"/>
      <c r="H25" s="309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299"/>
    </row>
    <row r="26" spans="1:256" s="1" customFormat="1" ht="37.5" x14ac:dyDescent="0.3">
      <c r="A26" s="170"/>
      <c r="B26" s="170"/>
      <c r="C26" s="170"/>
      <c r="D26" s="170"/>
      <c r="E26" s="119" t="s">
        <v>169</v>
      </c>
      <c r="F26" s="118">
        <v>1000</v>
      </c>
      <c r="G26" s="307"/>
      <c r="H26" s="309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299"/>
    </row>
    <row r="27" spans="1:256" s="1" customFormat="1" ht="56.25" x14ac:dyDescent="0.3">
      <c r="A27" s="170"/>
      <c r="B27" s="170"/>
      <c r="C27" s="170"/>
      <c r="D27" s="170"/>
      <c r="E27" s="119" t="s">
        <v>170</v>
      </c>
      <c r="F27" s="118">
        <v>1600</v>
      </c>
      <c r="G27" s="308"/>
      <c r="H27" s="310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00"/>
    </row>
    <row r="28" spans="1:256" s="1" customFormat="1" ht="20.25" x14ac:dyDescent="0.3">
      <c r="A28" s="171"/>
      <c r="B28" s="171"/>
      <c r="C28" s="171"/>
      <c r="D28" s="171"/>
      <c r="E28" s="141" t="s">
        <v>24</v>
      </c>
      <c r="F28" s="123">
        <f>SUM(F19:F27)</f>
        <v>39200</v>
      </c>
      <c r="G28" s="142"/>
      <c r="H28" s="142"/>
      <c r="I28" s="143"/>
      <c r="J28" s="143"/>
      <c r="K28" s="143"/>
      <c r="L28" s="143"/>
      <c r="M28" s="143"/>
      <c r="N28" s="143"/>
      <c r="O28" s="143"/>
      <c r="P28" s="144"/>
      <c r="Q28" s="143"/>
      <c r="R28" s="143"/>
      <c r="S28" s="143"/>
      <c r="T28" s="143"/>
      <c r="U28" s="145"/>
    </row>
    <row r="29" spans="1:256" s="1" customFormat="1" ht="75" x14ac:dyDescent="0.3">
      <c r="A29" s="146" t="s">
        <v>171</v>
      </c>
      <c r="B29" s="146" t="s">
        <v>172</v>
      </c>
      <c r="C29" s="146" t="s">
        <v>173</v>
      </c>
      <c r="D29" s="146" t="s">
        <v>174</v>
      </c>
      <c r="E29" s="128" t="s">
        <v>23</v>
      </c>
      <c r="F29" s="129" t="s">
        <v>132</v>
      </c>
      <c r="G29" s="130" t="s">
        <v>132</v>
      </c>
      <c r="H29" s="130" t="s">
        <v>133</v>
      </c>
      <c r="I29" s="131" t="s">
        <v>184</v>
      </c>
      <c r="J29" s="131" t="s">
        <v>184</v>
      </c>
      <c r="K29" s="131" t="s">
        <v>184</v>
      </c>
      <c r="L29" s="131" t="s">
        <v>184</v>
      </c>
      <c r="M29" s="131" t="s">
        <v>184</v>
      </c>
      <c r="N29" s="131" t="s">
        <v>184</v>
      </c>
      <c r="O29" s="131" t="s">
        <v>184</v>
      </c>
      <c r="P29" s="131" t="s">
        <v>184</v>
      </c>
      <c r="Q29" s="131" t="s">
        <v>184</v>
      </c>
      <c r="R29" s="131" t="s">
        <v>184</v>
      </c>
      <c r="S29" s="131" t="s">
        <v>184</v>
      </c>
      <c r="T29" s="131" t="s">
        <v>184</v>
      </c>
      <c r="U29" s="288" t="s">
        <v>125</v>
      </c>
    </row>
    <row r="30" spans="1:256" s="1" customFormat="1" ht="75" x14ac:dyDescent="0.3">
      <c r="A30" s="147" t="s">
        <v>175</v>
      </c>
      <c r="B30" s="147" t="s">
        <v>176</v>
      </c>
      <c r="C30" s="147" t="s">
        <v>177</v>
      </c>
      <c r="D30" s="147" t="s">
        <v>137</v>
      </c>
      <c r="E30" s="128" t="s">
        <v>23</v>
      </c>
      <c r="F30" s="129" t="s">
        <v>132</v>
      </c>
      <c r="G30" s="130" t="s">
        <v>132</v>
      </c>
      <c r="H30" s="148" t="s">
        <v>178</v>
      </c>
      <c r="I30" s="149"/>
      <c r="J30" s="149"/>
      <c r="K30" s="149"/>
      <c r="L30" s="131" t="s">
        <v>184</v>
      </c>
      <c r="M30" s="131" t="s">
        <v>184</v>
      </c>
      <c r="N30" s="131" t="s">
        <v>184</v>
      </c>
      <c r="O30" s="149"/>
      <c r="P30" s="149"/>
      <c r="Q30" s="149"/>
      <c r="R30" s="149"/>
      <c r="S30" s="149"/>
      <c r="T30" s="149"/>
      <c r="U30" s="289"/>
    </row>
    <row r="31" spans="1:256" s="1" customFormat="1" ht="41.25" x14ac:dyDescent="0.3">
      <c r="A31" s="290"/>
      <c r="B31" s="291"/>
      <c r="C31" s="291"/>
      <c r="D31" s="292"/>
      <c r="E31" s="150" t="s">
        <v>55</v>
      </c>
      <c r="F31" s="151">
        <f>F11+F28</f>
        <v>75200</v>
      </c>
      <c r="G31" s="152"/>
      <c r="H31" s="152"/>
      <c r="I31" s="153">
        <f>SUM(I7:I30)</f>
        <v>0</v>
      </c>
      <c r="J31" s="153">
        <f>SUM(J7:J30)</f>
        <v>0</v>
      </c>
      <c r="K31" s="153">
        <f>SUM(K7:K30)</f>
        <v>0</v>
      </c>
      <c r="L31" s="153">
        <f>SUM(L7:L30)</f>
        <v>0</v>
      </c>
      <c r="M31" s="153">
        <f>SUM(M7:M30)</f>
        <v>36000</v>
      </c>
      <c r="N31" s="153">
        <f t="shared" ref="N31:T31" si="0">SUM(N7:N30)</f>
        <v>0</v>
      </c>
      <c r="O31" s="153">
        <f t="shared" si="0"/>
        <v>0</v>
      </c>
      <c r="P31" s="153">
        <f t="shared" si="0"/>
        <v>39200</v>
      </c>
      <c r="Q31" s="153">
        <f t="shared" si="0"/>
        <v>0</v>
      </c>
      <c r="R31" s="153">
        <f t="shared" si="0"/>
        <v>0</v>
      </c>
      <c r="S31" s="153">
        <f t="shared" si="0"/>
        <v>0</v>
      </c>
      <c r="T31" s="153">
        <f t="shared" si="0"/>
        <v>0</v>
      </c>
      <c r="U31" s="154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  <c r="IS31" s="155"/>
      <c r="IT31" s="155"/>
      <c r="IU31" s="155"/>
      <c r="IV31" s="155"/>
    </row>
  </sheetData>
  <mergeCells count="44">
    <mergeCell ref="U8:U12"/>
    <mergeCell ref="A19:A23"/>
    <mergeCell ref="B19:B23"/>
    <mergeCell ref="C19:C23"/>
    <mergeCell ref="D19:D23"/>
    <mergeCell ref="G19:G23"/>
    <mergeCell ref="H19:H23"/>
    <mergeCell ref="P19:P23"/>
    <mergeCell ref="U19:U23"/>
    <mergeCell ref="U14:U16"/>
    <mergeCell ref="U29:U30"/>
    <mergeCell ref="A31:D31"/>
    <mergeCell ref="A1:U1"/>
    <mergeCell ref="A2:U2"/>
    <mergeCell ref="A3:U3"/>
    <mergeCell ref="A18:E18"/>
    <mergeCell ref="Q8:Q11"/>
    <mergeCell ref="R8:R11"/>
    <mergeCell ref="S8:S11"/>
    <mergeCell ref="T8:T11"/>
    <mergeCell ref="K8:K11"/>
    <mergeCell ref="L8:L11"/>
    <mergeCell ref="M8:M11"/>
    <mergeCell ref="N8:N11"/>
    <mergeCell ref="O8:O11"/>
    <mergeCell ref="P8:P11"/>
    <mergeCell ref="G8:G10"/>
    <mergeCell ref="H8:H10"/>
    <mergeCell ref="I8:I11"/>
    <mergeCell ref="J8:J11"/>
    <mergeCell ref="A7:E7"/>
    <mergeCell ref="A8:A11"/>
    <mergeCell ref="B8:B11"/>
    <mergeCell ref="C8:C11"/>
    <mergeCell ref="D8:D11"/>
    <mergeCell ref="A4:U4"/>
    <mergeCell ref="A5:A6"/>
    <mergeCell ref="B5:B6"/>
    <mergeCell ref="C5:C6"/>
    <mergeCell ref="D5:D6"/>
    <mergeCell ref="E5:G5"/>
    <mergeCell ref="H5:H6"/>
    <mergeCell ref="I5:T5"/>
    <mergeCell ref="U5:U6"/>
  </mergeCells>
  <pageMargins left="0.19685039370078741" right="0.19685039370078741" top="0.98425196850393704" bottom="0.27559055118110237" header="0.31496062992125984" footer="0.31496062992125984"/>
  <pageSetup paperSize="9" firstPageNumber="106" orientation="landscape" useFirstPageNumber="1" r:id="rId1"/>
  <headerFooter>
    <oddFooter>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13"/>
  <sheetViews>
    <sheetView tabSelected="1" view="pageLayout" zoomScaleNormal="100" workbookViewId="0">
      <selection activeCell="B7" sqref="B7"/>
    </sheetView>
  </sheetViews>
  <sheetFormatPr defaultRowHeight="18.75" x14ac:dyDescent="0.45"/>
  <cols>
    <col min="1" max="1" width="15.375" style="28" customWidth="1"/>
    <col min="2" max="3" width="11.375" style="28" customWidth="1"/>
    <col min="4" max="4" width="9.875" style="28" customWidth="1"/>
    <col min="5" max="5" width="17.875" style="28" customWidth="1"/>
    <col min="6" max="6" width="7.125" style="33" customWidth="1"/>
    <col min="7" max="7" width="3.375" style="28" customWidth="1"/>
    <col min="8" max="8" width="6.625" style="28" customWidth="1"/>
    <col min="9" max="10" width="3.25" style="33" customWidth="1"/>
    <col min="11" max="11" width="3.25" style="34" customWidth="1"/>
    <col min="12" max="12" width="3.25" style="33" customWidth="1"/>
    <col min="13" max="13" width="3.25" style="34" customWidth="1"/>
    <col min="14" max="16" width="3.25" style="33" customWidth="1"/>
    <col min="17" max="17" width="3.25" style="34" customWidth="1"/>
    <col min="18" max="18" width="3.25" style="33" customWidth="1"/>
    <col min="19" max="19" width="3.25" style="34" customWidth="1"/>
    <col min="20" max="20" width="3.25" style="33" customWidth="1"/>
    <col min="21" max="21" width="7.75" style="28" customWidth="1"/>
    <col min="22" max="246" width="9.125" style="28"/>
    <col min="247" max="247" width="16.75" style="28" customWidth="1"/>
    <col min="248" max="248" width="12.75" style="28" customWidth="1"/>
    <col min="249" max="249" width="11.75" style="28" customWidth="1"/>
    <col min="250" max="250" width="11.25" style="28" customWidth="1"/>
    <col min="251" max="251" width="22.25" style="28" customWidth="1"/>
    <col min="252" max="252" width="10.25" style="28" customWidth="1"/>
    <col min="253" max="253" width="4.25" style="28" customWidth="1"/>
    <col min="254" max="254" width="7.875" style="28" customWidth="1"/>
    <col min="255" max="266" width="4" style="28" customWidth="1"/>
    <col min="267" max="267" width="12.75" style="28" customWidth="1"/>
    <col min="268" max="502" width="9.125" style="28"/>
    <col min="503" max="503" width="16.75" style="28" customWidth="1"/>
    <col min="504" max="504" width="12.75" style="28" customWidth="1"/>
    <col min="505" max="505" width="11.75" style="28" customWidth="1"/>
    <col min="506" max="506" width="11.25" style="28" customWidth="1"/>
    <col min="507" max="507" width="22.25" style="28" customWidth="1"/>
    <col min="508" max="508" width="10.25" style="28" customWidth="1"/>
    <col min="509" max="509" width="4.25" style="28" customWidth="1"/>
    <col min="510" max="510" width="7.875" style="28" customWidth="1"/>
    <col min="511" max="522" width="4" style="28" customWidth="1"/>
    <col min="523" max="523" width="12.75" style="28" customWidth="1"/>
    <col min="524" max="758" width="9.125" style="28"/>
    <col min="759" max="759" width="16.75" style="28" customWidth="1"/>
    <col min="760" max="760" width="12.75" style="28" customWidth="1"/>
    <col min="761" max="761" width="11.75" style="28" customWidth="1"/>
    <col min="762" max="762" width="11.25" style="28" customWidth="1"/>
    <col min="763" max="763" width="22.25" style="28" customWidth="1"/>
    <col min="764" max="764" width="10.25" style="28" customWidth="1"/>
    <col min="765" max="765" width="4.25" style="28" customWidth="1"/>
    <col min="766" max="766" width="7.875" style="28" customWidth="1"/>
    <col min="767" max="778" width="4" style="28" customWidth="1"/>
    <col min="779" max="779" width="12.75" style="28" customWidth="1"/>
    <col min="780" max="1014" width="9.125" style="28"/>
    <col min="1015" max="1015" width="16.75" style="28" customWidth="1"/>
    <col min="1016" max="1016" width="12.75" style="28" customWidth="1"/>
    <col min="1017" max="1017" width="11.75" style="28" customWidth="1"/>
    <col min="1018" max="1018" width="11.25" style="28" customWidth="1"/>
    <col min="1019" max="1019" width="22.25" style="28" customWidth="1"/>
    <col min="1020" max="1020" width="10.25" style="28" customWidth="1"/>
    <col min="1021" max="1021" width="4.25" style="28" customWidth="1"/>
    <col min="1022" max="1022" width="7.875" style="28" customWidth="1"/>
    <col min="1023" max="1034" width="4" style="28" customWidth="1"/>
    <col min="1035" max="1035" width="12.75" style="28" customWidth="1"/>
    <col min="1036" max="1270" width="9.125" style="28"/>
    <col min="1271" max="1271" width="16.75" style="28" customWidth="1"/>
    <col min="1272" max="1272" width="12.75" style="28" customWidth="1"/>
    <col min="1273" max="1273" width="11.75" style="28" customWidth="1"/>
    <col min="1274" max="1274" width="11.25" style="28" customWidth="1"/>
    <col min="1275" max="1275" width="22.25" style="28" customWidth="1"/>
    <col min="1276" max="1276" width="10.25" style="28" customWidth="1"/>
    <col min="1277" max="1277" width="4.25" style="28" customWidth="1"/>
    <col min="1278" max="1278" width="7.875" style="28" customWidth="1"/>
    <col min="1279" max="1290" width="4" style="28" customWidth="1"/>
    <col min="1291" max="1291" width="12.75" style="28" customWidth="1"/>
    <col min="1292" max="1526" width="9.125" style="28"/>
    <col min="1527" max="1527" width="16.75" style="28" customWidth="1"/>
    <col min="1528" max="1528" width="12.75" style="28" customWidth="1"/>
    <col min="1529" max="1529" width="11.75" style="28" customWidth="1"/>
    <col min="1530" max="1530" width="11.25" style="28" customWidth="1"/>
    <col min="1531" max="1531" width="22.25" style="28" customWidth="1"/>
    <col min="1532" max="1532" width="10.25" style="28" customWidth="1"/>
    <col min="1533" max="1533" width="4.25" style="28" customWidth="1"/>
    <col min="1534" max="1534" width="7.875" style="28" customWidth="1"/>
    <col min="1535" max="1546" width="4" style="28" customWidth="1"/>
    <col min="1547" max="1547" width="12.75" style="28" customWidth="1"/>
    <col min="1548" max="1782" width="9.125" style="28"/>
    <col min="1783" max="1783" width="16.75" style="28" customWidth="1"/>
    <col min="1784" max="1784" width="12.75" style="28" customWidth="1"/>
    <col min="1785" max="1785" width="11.75" style="28" customWidth="1"/>
    <col min="1786" max="1786" width="11.25" style="28" customWidth="1"/>
    <col min="1787" max="1787" width="22.25" style="28" customWidth="1"/>
    <col min="1788" max="1788" width="10.25" style="28" customWidth="1"/>
    <col min="1789" max="1789" width="4.25" style="28" customWidth="1"/>
    <col min="1790" max="1790" width="7.875" style="28" customWidth="1"/>
    <col min="1791" max="1802" width="4" style="28" customWidth="1"/>
    <col min="1803" max="1803" width="12.75" style="28" customWidth="1"/>
    <col min="1804" max="2038" width="9.125" style="28"/>
    <col min="2039" max="2039" width="16.75" style="28" customWidth="1"/>
    <col min="2040" max="2040" width="12.75" style="28" customWidth="1"/>
    <col min="2041" max="2041" width="11.75" style="28" customWidth="1"/>
    <col min="2042" max="2042" width="11.25" style="28" customWidth="1"/>
    <col min="2043" max="2043" width="22.25" style="28" customWidth="1"/>
    <col min="2044" max="2044" width="10.25" style="28" customWidth="1"/>
    <col min="2045" max="2045" width="4.25" style="28" customWidth="1"/>
    <col min="2046" max="2046" width="7.875" style="28" customWidth="1"/>
    <col min="2047" max="2058" width="4" style="28" customWidth="1"/>
    <col min="2059" max="2059" width="12.75" style="28" customWidth="1"/>
    <col min="2060" max="2294" width="9.125" style="28"/>
    <col min="2295" max="2295" width="16.75" style="28" customWidth="1"/>
    <col min="2296" max="2296" width="12.75" style="28" customWidth="1"/>
    <col min="2297" max="2297" width="11.75" style="28" customWidth="1"/>
    <col min="2298" max="2298" width="11.25" style="28" customWidth="1"/>
    <col min="2299" max="2299" width="22.25" style="28" customWidth="1"/>
    <col min="2300" max="2300" width="10.25" style="28" customWidth="1"/>
    <col min="2301" max="2301" width="4.25" style="28" customWidth="1"/>
    <col min="2302" max="2302" width="7.875" style="28" customWidth="1"/>
    <col min="2303" max="2314" width="4" style="28" customWidth="1"/>
    <col min="2315" max="2315" width="12.75" style="28" customWidth="1"/>
    <col min="2316" max="2550" width="9.125" style="28"/>
    <col min="2551" max="2551" width="16.75" style="28" customWidth="1"/>
    <col min="2552" max="2552" width="12.75" style="28" customWidth="1"/>
    <col min="2553" max="2553" width="11.75" style="28" customWidth="1"/>
    <col min="2554" max="2554" width="11.25" style="28" customWidth="1"/>
    <col min="2555" max="2555" width="22.25" style="28" customWidth="1"/>
    <col min="2556" max="2556" width="10.25" style="28" customWidth="1"/>
    <col min="2557" max="2557" width="4.25" style="28" customWidth="1"/>
    <col min="2558" max="2558" width="7.875" style="28" customWidth="1"/>
    <col min="2559" max="2570" width="4" style="28" customWidth="1"/>
    <col min="2571" max="2571" width="12.75" style="28" customWidth="1"/>
    <col min="2572" max="2806" width="9.125" style="28"/>
    <col min="2807" max="2807" width="16.75" style="28" customWidth="1"/>
    <col min="2808" max="2808" width="12.75" style="28" customWidth="1"/>
    <col min="2809" max="2809" width="11.75" style="28" customWidth="1"/>
    <col min="2810" max="2810" width="11.25" style="28" customWidth="1"/>
    <col min="2811" max="2811" width="22.25" style="28" customWidth="1"/>
    <col min="2812" max="2812" width="10.25" style="28" customWidth="1"/>
    <col min="2813" max="2813" width="4.25" style="28" customWidth="1"/>
    <col min="2814" max="2814" width="7.875" style="28" customWidth="1"/>
    <col min="2815" max="2826" width="4" style="28" customWidth="1"/>
    <col min="2827" max="2827" width="12.75" style="28" customWidth="1"/>
    <col min="2828" max="3062" width="9.125" style="28"/>
    <col min="3063" max="3063" width="16.75" style="28" customWidth="1"/>
    <col min="3064" max="3064" width="12.75" style="28" customWidth="1"/>
    <col min="3065" max="3065" width="11.75" style="28" customWidth="1"/>
    <col min="3066" max="3066" width="11.25" style="28" customWidth="1"/>
    <col min="3067" max="3067" width="22.25" style="28" customWidth="1"/>
    <col min="3068" max="3068" width="10.25" style="28" customWidth="1"/>
    <col min="3069" max="3069" width="4.25" style="28" customWidth="1"/>
    <col min="3070" max="3070" width="7.875" style="28" customWidth="1"/>
    <col min="3071" max="3082" width="4" style="28" customWidth="1"/>
    <col min="3083" max="3083" width="12.75" style="28" customWidth="1"/>
    <col min="3084" max="3318" width="9.125" style="28"/>
    <col min="3319" max="3319" width="16.75" style="28" customWidth="1"/>
    <col min="3320" max="3320" width="12.75" style="28" customWidth="1"/>
    <col min="3321" max="3321" width="11.75" style="28" customWidth="1"/>
    <col min="3322" max="3322" width="11.25" style="28" customWidth="1"/>
    <col min="3323" max="3323" width="22.25" style="28" customWidth="1"/>
    <col min="3324" max="3324" width="10.25" style="28" customWidth="1"/>
    <col min="3325" max="3325" width="4.25" style="28" customWidth="1"/>
    <col min="3326" max="3326" width="7.875" style="28" customWidth="1"/>
    <col min="3327" max="3338" width="4" style="28" customWidth="1"/>
    <col min="3339" max="3339" width="12.75" style="28" customWidth="1"/>
    <col min="3340" max="3574" width="9.125" style="28"/>
    <col min="3575" max="3575" width="16.75" style="28" customWidth="1"/>
    <col min="3576" max="3576" width="12.75" style="28" customWidth="1"/>
    <col min="3577" max="3577" width="11.75" style="28" customWidth="1"/>
    <col min="3578" max="3578" width="11.25" style="28" customWidth="1"/>
    <col min="3579" max="3579" width="22.25" style="28" customWidth="1"/>
    <col min="3580" max="3580" width="10.25" style="28" customWidth="1"/>
    <col min="3581" max="3581" width="4.25" style="28" customWidth="1"/>
    <col min="3582" max="3582" width="7.875" style="28" customWidth="1"/>
    <col min="3583" max="3594" width="4" style="28" customWidth="1"/>
    <col min="3595" max="3595" width="12.75" style="28" customWidth="1"/>
    <col min="3596" max="3830" width="9.125" style="28"/>
    <col min="3831" max="3831" width="16.75" style="28" customWidth="1"/>
    <col min="3832" max="3832" width="12.75" style="28" customWidth="1"/>
    <col min="3833" max="3833" width="11.75" style="28" customWidth="1"/>
    <col min="3834" max="3834" width="11.25" style="28" customWidth="1"/>
    <col min="3835" max="3835" width="22.25" style="28" customWidth="1"/>
    <col min="3836" max="3836" width="10.25" style="28" customWidth="1"/>
    <col min="3837" max="3837" width="4.25" style="28" customWidth="1"/>
    <col min="3838" max="3838" width="7.875" style="28" customWidth="1"/>
    <col min="3839" max="3850" width="4" style="28" customWidth="1"/>
    <col min="3851" max="3851" width="12.75" style="28" customWidth="1"/>
    <col min="3852" max="4086" width="9.125" style="28"/>
    <col min="4087" max="4087" width="16.75" style="28" customWidth="1"/>
    <col min="4088" max="4088" width="12.75" style="28" customWidth="1"/>
    <col min="4089" max="4089" width="11.75" style="28" customWidth="1"/>
    <col min="4090" max="4090" width="11.25" style="28" customWidth="1"/>
    <col min="4091" max="4091" width="22.25" style="28" customWidth="1"/>
    <col min="4092" max="4092" width="10.25" style="28" customWidth="1"/>
    <col min="4093" max="4093" width="4.25" style="28" customWidth="1"/>
    <col min="4094" max="4094" width="7.875" style="28" customWidth="1"/>
    <col min="4095" max="4106" width="4" style="28" customWidth="1"/>
    <col min="4107" max="4107" width="12.75" style="28" customWidth="1"/>
    <col min="4108" max="4342" width="9.125" style="28"/>
    <col min="4343" max="4343" width="16.75" style="28" customWidth="1"/>
    <col min="4344" max="4344" width="12.75" style="28" customWidth="1"/>
    <col min="4345" max="4345" width="11.75" style="28" customWidth="1"/>
    <col min="4346" max="4346" width="11.25" style="28" customWidth="1"/>
    <col min="4347" max="4347" width="22.25" style="28" customWidth="1"/>
    <col min="4348" max="4348" width="10.25" style="28" customWidth="1"/>
    <col min="4349" max="4349" width="4.25" style="28" customWidth="1"/>
    <col min="4350" max="4350" width="7.875" style="28" customWidth="1"/>
    <col min="4351" max="4362" width="4" style="28" customWidth="1"/>
    <col min="4363" max="4363" width="12.75" style="28" customWidth="1"/>
    <col min="4364" max="4598" width="9.125" style="28"/>
    <col min="4599" max="4599" width="16.75" style="28" customWidth="1"/>
    <col min="4600" max="4600" width="12.75" style="28" customWidth="1"/>
    <col min="4601" max="4601" width="11.75" style="28" customWidth="1"/>
    <col min="4602" max="4602" width="11.25" style="28" customWidth="1"/>
    <col min="4603" max="4603" width="22.25" style="28" customWidth="1"/>
    <col min="4604" max="4604" width="10.25" style="28" customWidth="1"/>
    <col min="4605" max="4605" width="4.25" style="28" customWidth="1"/>
    <col min="4606" max="4606" width="7.875" style="28" customWidth="1"/>
    <col min="4607" max="4618" width="4" style="28" customWidth="1"/>
    <col min="4619" max="4619" width="12.75" style="28" customWidth="1"/>
    <col min="4620" max="4854" width="9.125" style="28"/>
    <col min="4855" max="4855" width="16.75" style="28" customWidth="1"/>
    <col min="4856" max="4856" width="12.75" style="28" customWidth="1"/>
    <col min="4857" max="4857" width="11.75" style="28" customWidth="1"/>
    <col min="4858" max="4858" width="11.25" style="28" customWidth="1"/>
    <col min="4859" max="4859" width="22.25" style="28" customWidth="1"/>
    <col min="4860" max="4860" width="10.25" style="28" customWidth="1"/>
    <col min="4861" max="4861" width="4.25" style="28" customWidth="1"/>
    <col min="4862" max="4862" width="7.875" style="28" customWidth="1"/>
    <col min="4863" max="4874" width="4" style="28" customWidth="1"/>
    <col min="4875" max="4875" width="12.75" style="28" customWidth="1"/>
    <col min="4876" max="5110" width="9.125" style="28"/>
    <col min="5111" max="5111" width="16.75" style="28" customWidth="1"/>
    <col min="5112" max="5112" width="12.75" style="28" customWidth="1"/>
    <col min="5113" max="5113" width="11.75" style="28" customWidth="1"/>
    <col min="5114" max="5114" width="11.25" style="28" customWidth="1"/>
    <col min="5115" max="5115" width="22.25" style="28" customWidth="1"/>
    <col min="5116" max="5116" width="10.25" style="28" customWidth="1"/>
    <col min="5117" max="5117" width="4.25" style="28" customWidth="1"/>
    <col min="5118" max="5118" width="7.875" style="28" customWidth="1"/>
    <col min="5119" max="5130" width="4" style="28" customWidth="1"/>
    <col min="5131" max="5131" width="12.75" style="28" customWidth="1"/>
    <col min="5132" max="5366" width="9.125" style="28"/>
    <col min="5367" max="5367" width="16.75" style="28" customWidth="1"/>
    <col min="5368" max="5368" width="12.75" style="28" customWidth="1"/>
    <col min="5369" max="5369" width="11.75" style="28" customWidth="1"/>
    <col min="5370" max="5370" width="11.25" style="28" customWidth="1"/>
    <col min="5371" max="5371" width="22.25" style="28" customWidth="1"/>
    <col min="5372" max="5372" width="10.25" style="28" customWidth="1"/>
    <col min="5373" max="5373" width="4.25" style="28" customWidth="1"/>
    <col min="5374" max="5374" width="7.875" style="28" customWidth="1"/>
    <col min="5375" max="5386" width="4" style="28" customWidth="1"/>
    <col min="5387" max="5387" width="12.75" style="28" customWidth="1"/>
    <col min="5388" max="5622" width="9.125" style="28"/>
    <col min="5623" max="5623" width="16.75" style="28" customWidth="1"/>
    <col min="5624" max="5624" width="12.75" style="28" customWidth="1"/>
    <col min="5625" max="5625" width="11.75" style="28" customWidth="1"/>
    <col min="5626" max="5626" width="11.25" style="28" customWidth="1"/>
    <col min="5627" max="5627" width="22.25" style="28" customWidth="1"/>
    <col min="5628" max="5628" width="10.25" style="28" customWidth="1"/>
    <col min="5629" max="5629" width="4.25" style="28" customWidth="1"/>
    <col min="5630" max="5630" width="7.875" style="28" customWidth="1"/>
    <col min="5631" max="5642" width="4" style="28" customWidth="1"/>
    <col min="5643" max="5643" width="12.75" style="28" customWidth="1"/>
    <col min="5644" max="5878" width="9.125" style="28"/>
    <col min="5879" max="5879" width="16.75" style="28" customWidth="1"/>
    <col min="5880" max="5880" width="12.75" style="28" customWidth="1"/>
    <col min="5881" max="5881" width="11.75" style="28" customWidth="1"/>
    <col min="5882" max="5882" width="11.25" style="28" customWidth="1"/>
    <col min="5883" max="5883" width="22.25" style="28" customWidth="1"/>
    <col min="5884" max="5884" width="10.25" style="28" customWidth="1"/>
    <col min="5885" max="5885" width="4.25" style="28" customWidth="1"/>
    <col min="5886" max="5886" width="7.875" style="28" customWidth="1"/>
    <col min="5887" max="5898" width="4" style="28" customWidth="1"/>
    <col min="5899" max="5899" width="12.75" style="28" customWidth="1"/>
    <col min="5900" max="6134" width="9.125" style="28"/>
    <col min="6135" max="6135" width="16.75" style="28" customWidth="1"/>
    <col min="6136" max="6136" width="12.75" style="28" customWidth="1"/>
    <col min="6137" max="6137" width="11.75" style="28" customWidth="1"/>
    <col min="6138" max="6138" width="11.25" style="28" customWidth="1"/>
    <col min="6139" max="6139" width="22.25" style="28" customWidth="1"/>
    <col min="6140" max="6140" width="10.25" style="28" customWidth="1"/>
    <col min="6141" max="6141" width="4.25" style="28" customWidth="1"/>
    <col min="6142" max="6142" width="7.875" style="28" customWidth="1"/>
    <col min="6143" max="6154" width="4" style="28" customWidth="1"/>
    <col min="6155" max="6155" width="12.75" style="28" customWidth="1"/>
    <col min="6156" max="6390" width="9.125" style="28"/>
    <col min="6391" max="6391" width="16.75" style="28" customWidth="1"/>
    <col min="6392" max="6392" width="12.75" style="28" customWidth="1"/>
    <col min="6393" max="6393" width="11.75" style="28" customWidth="1"/>
    <col min="6394" max="6394" width="11.25" style="28" customWidth="1"/>
    <col min="6395" max="6395" width="22.25" style="28" customWidth="1"/>
    <col min="6396" max="6396" width="10.25" style="28" customWidth="1"/>
    <col min="6397" max="6397" width="4.25" style="28" customWidth="1"/>
    <col min="6398" max="6398" width="7.875" style="28" customWidth="1"/>
    <col min="6399" max="6410" width="4" style="28" customWidth="1"/>
    <col min="6411" max="6411" width="12.75" style="28" customWidth="1"/>
    <col min="6412" max="6646" width="9.125" style="28"/>
    <col min="6647" max="6647" width="16.75" style="28" customWidth="1"/>
    <col min="6648" max="6648" width="12.75" style="28" customWidth="1"/>
    <col min="6649" max="6649" width="11.75" style="28" customWidth="1"/>
    <col min="6650" max="6650" width="11.25" style="28" customWidth="1"/>
    <col min="6651" max="6651" width="22.25" style="28" customWidth="1"/>
    <col min="6652" max="6652" width="10.25" style="28" customWidth="1"/>
    <col min="6653" max="6653" width="4.25" style="28" customWidth="1"/>
    <col min="6654" max="6654" width="7.875" style="28" customWidth="1"/>
    <col min="6655" max="6666" width="4" style="28" customWidth="1"/>
    <col min="6667" max="6667" width="12.75" style="28" customWidth="1"/>
    <col min="6668" max="6902" width="9.125" style="28"/>
    <col min="6903" max="6903" width="16.75" style="28" customWidth="1"/>
    <col min="6904" max="6904" width="12.75" style="28" customWidth="1"/>
    <col min="6905" max="6905" width="11.75" style="28" customWidth="1"/>
    <col min="6906" max="6906" width="11.25" style="28" customWidth="1"/>
    <col min="6907" max="6907" width="22.25" style="28" customWidth="1"/>
    <col min="6908" max="6908" width="10.25" style="28" customWidth="1"/>
    <col min="6909" max="6909" width="4.25" style="28" customWidth="1"/>
    <col min="6910" max="6910" width="7.875" style="28" customWidth="1"/>
    <col min="6911" max="6922" width="4" style="28" customWidth="1"/>
    <col min="6923" max="6923" width="12.75" style="28" customWidth="1"/>
    <col min="6924" max="7158" width="9.125" style="28"/>
    <col min="7159" max="7159" width="16.75" style="28" customWidth="1"/>
    <col min="7160" max="7160" width="12.75" style="28" customWidth="1"/>
    <col min="7161" max="7161" width="11.75" style="28" customWidth="1"/>
    <col min="7162" max="7162" width="11.25" style="28" customWidth="1"/>
    <col min="7163" max="7163" width="22.25" style="28" customWidth="1"/>
    <col min="7164" max="7164" width="10.25" style="28" customWidth="1"/>
    <col min="7165" max="7165" width="4.25" style="28" customWidth="1"/>
    <col min="7166" max="7166" width="7.875" style="28" customWidth="1"/>
    <col min="7167" max="7178" width="4" style="28" customWidth="1"/>
    <col min="7179" max="7179" width="12.75" style="28" customWidth="1"/>
    <col min="7180" max="7414" width="9.125" style="28"/>
    <col min="7415" max="7415" width="16.75" style="28" customWidth="1"/>
    <col min="7416" max="7416" width="12.75" style="28" customWidth="1"/>
    <col min="7417" max="7417" width="11.75" style="28" customWidth="1"/>
    <col min="7418" max="7418" width="11.25" style="28" customWidth="1"/>
    <col min="7419" max="7419" width="22.25" style="28" customWidth="1"/>
    <col min="7420" max="7420" width="10.25" style="28" customWidth="1"/>
    <col min="7421" max="7421" width="4.25" style="28" customWidth="1"/>
    <col min="7422" max="7422" width="7.875" style="28" customWidth="1"/>
    <col min="7423" max="7434" width="4" style="28" customWidth="1"/>
    <col min="7435" max="7435" width="12.75" style="28" customWidth="1"/>
    <col min="7436" max="7670" width="9.125" style="28"/>
    <col min="7671" max="7671" width="16.75" style="28" customWidth="1"/>
    <col min="7672" max="7672" width="12.75" style="28" customWidth="1"/>
    <col min="7673" max="7673" width="11.75" style="28" customWidth="1"/>
    <col min="7674" max="7674" width="11.25" style="28" customWidth="1"/>
    <col min="7675" max="7675" width="22.25" style="28" customWidth="1"/>
    <col min="7676" max="7676" width="10.25" style="28" customWidth="1"/>
    <col min="7677" max="7677" width="4.25" style="28" customWidth="1"/>
    <col min="7678" max="7678" width="7.875" style="28" customWidth="1"/>
    <col min="7679" max="7690" width="4" style="28" customWidth="1"/>
    <col min="7691" max="7691" width="12.75" style="28" customWidth="1"/>
    <col min="7692" max="7926" width="9.125" style="28"/>
    <col min="7927" max="7927" width="16.75" style="28" customWidth="1"/>
    <col min="7928" max="7928" width="12.75" style="28" customWidth="1"/>
    <col min="7929" max="7929" width="11.75" style="28" customWidth="1"/>
    <col min="7930" max="7930" width="11.25" style="28" customWidth="1"/>
    <col min="7931" max="7931" width="22.25" style="28" customWidth="1"/>
    <col min="7932" max="7932" width="10.25" style="28" customWidth="1"/>
    <col min="7933" max="7933" width="4.25" style="28" customWidth="1"/>
    <col min="7934" max="7934" width="7.875" style="28" customWidth="1"/>
    <col min="7935" max="7946" width="4" style="28" customWidth="1"/>
    <col min="7947" max="7947" width="12.75" style="28" customWidth="1"/>
    <col min="7948" max="8182" width="9.125" style="28"/>
    <col min="8183" max="8183" width="16.75" style="28" customWidth="1"/>
    <col min="8184" max="8184" width="12.75" style="28" customWidth="1"/>
    <col min="8185" max="8185" width="11.75" style="28" customWidth="1"/>
    <col min="8186" max="8186" width="11.25" style="28" customWidth="1"/>
    <col min="8187" max="8187" width="22.25" style="28" customWidth="1"/>
    <col min="8188" max="8188" width="10.25" style="28" customWidth="1"/>
    <col min="8189" max="8189" width="4.25" style="28" customWidth="1"/>
    <col min="8190" max="8190" width="7.875" style="28" customWidth="1"/>
    <col min="8191" max="8202" width="4" style="28" customWidth="1"/>
    <col min="8203" max="8203" width="12.75" style="28" customWidth="1"/>
    <col min="8204" max="8438" width="9.125" style="28"/>
    <col min="8439" max="8439" width="16.75" style="28" customWidth="1"/>
    <col min="8440" max="8440" width="12.75" style="28" customWidth="1"/>
    <col min="8441" max="8441" width="11.75" style="28" customWidth="1"/>
    <col min="8442" max="8442" width="11.25" style="28" customWidth="1"/>
    <col min="8443" max="8443" width="22.25" style="28" customWidth="1"/>
    <col min="8444" max="8444" width="10.25" style="28" customWidth="1"/>
    <col min="8445" max="8445" width="4.25" style="28" customWidth="1"/>
    <col min="8446" max="8446" width="7.875" style="28" customWidth="1"/>
    <col min="8447" max="8458" width="4" style="28" customWidth="1"/>
    <col min="8459" max="8459" width="12.75" style="28" customWidth="1"/>
    <col min="8460" max="8694" width="9.125" style="28"/>
    <col min="8695" max="8695" width="16.75" style="28" customWidth="1"/>
    <col min="8696" max="8696" width="12.75" style="28" customWidth="1"/>
    <col min="8697" max="8697" width="11.75" style="28" customWidth="1"/>
    <col min="8698" max="8698" width="11.25" style="28" customWidth="1"/>
    <col min="8699" max="8699" width="22.25" style="28" customWidth="1"/>
    <col min="8700" max="8700" width="10.25" style="28" customWidth="1"/>
    <col min="8701" max="8701" width="4.25" style="28" customWidth="1"/>
    <col min="8702" max="8702" width="7.875" style="28" customWidth="1"/>
    <col min="8703" max="8714" width="4" style="28" customWidth="1"/>
    <col min="8715" max="8715" width="12.75" style="28" customWidth="1"/>
    <col min="8716" max="8950" width="9.125" style="28"/>
    <col min="8951" max="8951" width="16.75" style="28" customWidth="1"/>
    <col min="8952" max="8952" width="12.75" style="28" customWidth="1"/>
    <col min="8953" max="8953" width="11.75" style="28" customWidth="1"/>
    <col min="8954" max="8954" width="11.25" style="28" customWidth="1"/>
    <col min="8955" max="8955" width="22.25" style="28" customWidth="1"/>
    <col min="8956" max="8956" width="10.25" style="28" customWidth="1"/>
    <col min="8957" max="8957" width="4.25" style="28" customWidth="1"/>
    <col min="8958" max="8958" width="7.875" style="28" customWidth="1"/>
    <col min="8959" max="8970" width="4" style="28" customWidth="1"/>
    <col min="8971" max="8971" width="12.75" style="28" customWidth="1"/>
    <col min="8972" max="9206" width="9.125" style="28"/>
    <col min="9207" max="9207" width="16.75" style="28" customWidth="1"/>
    <col min="9208" max="9208" width="12.75" style="28" customWidth="1"/>
    <col min="9209" max="9209" width="11.75" style="28" customWidth="1"/>
    <col min="9210" max="9210" width="11.25" style="28" customWidth="1"/>
    <col min="9211" max="9211" width="22.25" style="28" customWidth="1"/>
    <col min="9212" max="9212" width="10.25" style="28" customWidth="1"/>
    <col min="9213" max="9213" width="4.25" style="28" customWidth="1"/>
    <col min="9214" max="9214" width="7.875" style="28" customWidth="1"/>
    <col min="9215" max="9226" width="4" style="28" customWidth="1"/>
    <col min="9227" max="9227" width="12.75" style="28" customWidth="1"/>
    <col min="9228" max="9462" width="9.125" style="28"/>
    <col min="9463" max="9463" width="16.75" style="28" customWidth="1"/>
    <col min="9464" max="9464" width="12.75" style="28" customWidth="1"/>
    <col min="9465" max="9465" width="11.75" style="28" customWidth="1"/>
    <col min="9466" max="9466" width="11.25" style="28" customWidth="1"/>
    <col min="9467" max="9467" width="22.25" style="28" customWidth="1"/>
    <col min="9468" max="9468" width="10.25" style="28" customWidth="1"/>
    <col min="9469" max="9469" width="4.25" style="28" customWidth="1"/>
    <col min="9470" max="9470" width="7.875" style="28" customWidth="1"/>
    <col min="9471" max="9482" width="4" style="28" customWidth="1"/>
    <col min="9483" max="9483" width="12.75" style="28" customWidth="1"/>
    <col min="9484" max="9718" width="9.125" style="28"/>
    <col min="9719" max="9719" width="16.75" style="28" customWidth="1"/>
    <col min="9720" max="9720" width="12.75" style="28" customWidth="1"/>
    <col min="9721" max="9721" width="11.75" style="28" customWidth="1"/>
    <col min="9722" max="9722" width="11.25" style="28" customWidth="1"/>
    <col min="9723" max="9723" width="22.25" style="28" customWidth="1"/>
    <col min="9724" max="9724" width="10.25" style="28" customWidth="1"/>
    <col min="9725" max="9725" width="4.25" style="28" customWidth="1"/>
    <col min="9726" max="9726" width="7.875" style="28" customWidth="1"/>
    <col min="9727" max="9738" width="4" style="28" customWidth="1"/>
    <col min="9739" max="9739" width="12.75" style="28" customWidth="1"/>
    <col min="9740" max="9974" width="9.125" style="28"/>
    <col min="9975" max="9975" width="16.75" style="28" customWidth="1"/>
    <col min="9976" max="9976" width="12.75" style="28" customWidth="1"/>
    <col min="9977" max="9977" width="11.75" style="28" customWidth="1"/>
    <col min="9978" max="9978" width="11.25" style="28" customWidth="1"/>
    <col min="9979" max="9979" width="22.25" style="28" customWidth="1"/>
    <col min="9980" max="9980" width="10.25" style="28" customWidth="1"/>
    <col min="9981" max="9981" width="4.25" style="28" customWidth="1"/>
    <col min="9982" max="9982" width="7.875" style="28" customWidth="1"/>
    <col min="9983" max="9994" width="4" style="28" customWidth="1"/>
    <col min="9995" max="9995" width="12.75" style="28" customWidth="1"/>
    <col min="9996" max="10230" width="9.125" style="28"/>
    <col min="10231" max="10231" width="16.75" style="28" customWidth="1"/>
    <col min="10232" max="10232" width="12.75" style="28" customWidth="1"/>
    <col min="10233" max="10233" width="11.75" style="28" customWidth="1"/>
    <col min="10234" max="10234" width="11.25" style="28" customWidth="1"/>
    <col min="10235" max="10235" width="22.25" style="28" customWidth="1"/>
    <col min="10236" max="10236" width="10.25" style="28" customWidth="1"/>
    <col min="10237" max="10237" width="4.25" style="28" customWidth="1"/>
    <col min="10238" max="10238" width="7.875" style="28" customWidth="1"/>
    <col min="10239" max="10250" width="4" style="28" customWidth="1"/>
    <col min="10251" max="10251" width="12.75" style="28" customWidth="1"/>
    <col min="10252" max="10486" width="9.125" style="28"/>
    <col min="10487" max="10487" width="16.75" style="28" customWidth="1"/>
    <col min="10488" max="10488" width="12.75" style="28" customWidth="1"/>
    <col min="10489" max="10489" width="11.75" style="28" customWidth="1"/>
    <col min="10490" max="10490" width="11.25" style="28" customWidth="1"/>
    <col min="10491" max="10491" width="22.25" style="28" customWidth="1"/>
    <col min="10492" max="10492" width="10.25" style="28" customWidth="1"/>
    <col min="10493" max="10493" width="4.25" style="28" customWidth="1"/>
    <col min="10494" max="10494" width="7.875" style="28" customWidth="1"/>
    <col min="10495" max="10506" width="4" style="28" customWidth="1"/>
    <col min="10507" max="10507" width="12.75" style="28" customWidth="1"/>
    <col min="10508" max="10742" width="9.125" style="28"/>
    <col min="10743" max="10743" width="16.75" style="28" customWidth="1"/>
    <col min="10744" max="10744" width="12.75" style="28" customWidth="1"/>
    <col min="10745" max="10745" width="11.75" style="28" customWidth="1"/>
    <col min="10746" max="10746" width="11.25" style="28" customWidth="1"/>
    <col min="10747" max="10747" width="22.25" style="28" customWidth="1"/>
    <col min="10748" max="10748" width="10.25" style="28" customWidth="1"/>
    <col min="10749" max="10749" width="4.25" style="28" customWidth="1"/>
    <col min="10750" max="10750" width="7.875" style="28" customWidth="1"/>
    <col min="10751" max="10762" width="4" style="28" customWidth="1"/>
    <col min="10763" max="10763" width="12.75" style="28" customWidth="1"/>
    <col min="10764" max="10998" width="9.125" style="28"/>
    <col min="10999" max="10999" width="16.75" style="28" customWidth="1"/>
    <col min="11000" max="11000" width="12.75" style="28" customWidth="1"/>
    <col min="11001" max="11001" width="11.75" style="28" customWidth="1"/>
    <col min="11002" max="11002" width="11.25" style="28" customWidth="1"/>
    <col min="11003" max="11003" width="22.25" style="28" customWidth="1"/>
    <col min="11004" max="11004" width="10.25" style="28" customWidth="1"/>
    <col min="11005" max="11005" width="4.25" style="28" customWidth="1"/>
    <col min="11006" max="11006" width="7.875" style="28" customWidth="1"/>
    <col min="11007" max="11018" width="4" style="28" customWidth="1"/>
    <col min="11019" max="11019" width="12.75" style="28" customWidth="1"/>
    <col min="11020" max="11254" width="9.125" style="28"/>
    <col min="11255" max="11255" width="16.75" style="28" customWidth="1"/>
    <col min="11256" max="11256" width="12.75" style="28" customWidth="1"/>
    <col min="11257" max="11257" width="11.75" style="28" customWidth="1"/>
    <col min="11258" max="11258" width="11.25" style="28" customWidth="1"/>
    <col min="11259" max="11259" width="22.25" style="28" customWidth="1"/>
    <col min="11260" max="11260" width="10.25" style="28" customWidth="1"/>
    <col min="11261" max="11261" width="4.25" style="28" customWidth="1"/>
    <col min="11262" max="11262" width="7.875" style="28" customWidth="1"/>
    <col min="11263" max="11274" width="4" style="28" customWidth="1"/>
    <col min="11275" max="11275" width="12.75" style="28" customWidth="1"/>
    <col min="11276" max="11510" width="9.125" style="28"/>
    <col min="11511" max="11511" width="16.75" style="28" customWidth="1"/>
    <col min="11512" max="11512" width="12.75" style="28" customWidth="1"/>
    <col min="11513" max="11513" width="11.75" style="28" customWidth="1"/>
    <col min="11514" max="11514" width="11.25" style="28" customWidth="1"/>
    <col min="11515" max="11515" width="22.25" style="28" customWidth="1"/>
    <col min="11516" max="11516" width="10.25" style="28" customWidth="1"/>
    <col min="11517" max="11517" width="4.25" style="28" customWidth="1"/>
    <col min="11518" max="11518" width="7.875" style="28" customWidth="1"/>
    <col min="11519" max="11530" width="4" style="28" customWidth="1"/>
    <col min="11531" max="11531" width="12.75" style="28" customWidth="1"/>
    <col min="11532" max="11766" width="9.125" style="28"/>
    <col min="11767" max="11767" width="16.75" style="28" customWidth="1"/>
    <col min="11768" max="11768" width="12.75" style="28" customWidth="1"/>
    <col min="11769" max="11769" width="11.75" style="28" customWidth="1"/>
    <col min="11770" max="11770" width="11.25" style="28" customWidth="1"/>
    <col min="11771" max="11771" width="22.25" style="28" customWidth="1"/>
    <col min="11772" max="11772" width="10.25" style="28" customWidth="1"/>
    <col min="11773" max="11773" width="4.25" style="28" customWidth="1"/>
    <col min="11774" max="11774" width="7.875" style="28" customWidth="1"/>
    <col min="11775" max="11786" width="4" style="28" customWidth="1"/>
    <col min="11787" max="11787" width="12.75" style="28" customWidth="1"/>
    <col min="11788" max="12022" width="9.125" style="28"/>
    <col min="12023" max="12023" width="16.75" style="28" customWidth="1"/>
    <col min="12024" max="12024" width="12.75" style="28" customWidth="1"/>
    <col min="12025" max="12025" width="11.75" style="28" customWidth="1"/>
    <col min="12026" max="12026" width="11.25" style="28" customWidth="1"/>
    <col min="12027" max="12027" width="22.25" style="28" customWidth="1"/>
    <col min="12028" max="12028" width="10.25" style="28" customWidth="1"/>
    <col min="12029" max="12029" width="4.25" style="28" customWidth="1"/>
    <col min="12030" max="12030" width="7.875" style="28" customWidth="1"/>
    <col min="12031" max="12042" width="4" style="28" customWidth="1"/>
    <col min="12043" max="12043" width="12.75" style="28" customWidth="1"/>
    <col min="12044" max="12278" width="9.125" style="28"/>
    <col min="12279" max="12279" width="16.75" style="28" customWidth="1"/>
    <col min="12280" max="12280" width="12.75" style="28" customWidth="1"/>
    <col min="12281" max="12281" width="11.75" style="28" customWidth="1"/>
    <col min="12282" max="12282" width="11.25" style="28" customWidth="1"/>
    <col min="12283" max="12283" width="22.25" style="28" customWidth="1"/>
    <col min="12284" max="12284" width="10.25" style="28" customWidth="1"/>
    <col min="12285" max="12285" width="4.25" style="28" customWidth="1"/>
    <col min="12286" max="12286" width="7.875" style="28" customWidth="1"/>
    <col min="12287" max="12298" width="4" style="28" customWidth="1"/>
    <col min="12299" max="12299" width="12.75" style="28" customWidth="1"/>
    <col min="12300" max="12534" width="9.125" style="28"/>
    <col min="12535" max="12535" width="16.75" style="28" customWidth="1"/>
    <col min="12536" max="12536" width="12.75" style="28" customWidth="1"/>
    <col min="12537" max="12537" width="11.75" style="28" customWidth="1"/>
    <col min="12538" max="12538" width="11.25" style="28" customWidth="1"/>
    <col min="12539" max="12539" width="22.25" style="28" customWidth="1"/>
    <col min="12540" max="12540" width="10.25" style="28" customWidth="1"/>
    <col min="12541" max="12541" width="4.25" style="28" customWidth="1"/>
    <col min="12542" max="12542" width="7.875" style="28" customWidth="1"/>
    <col min="12543" max="12554" width="4" style="28" customWidth="1"/>
    <col min="12555" max="12555" width="12.75" style="28" customWidth="1"/>
    <col min="12556" max="12790" width="9.125" style="28"/>
    <col min="12791" max="12791" width="16.75" style="28" customWidth="1"/>
    <col min="12792" max="12792" width="12.75" style="28" customWidth="1"/>
    <col min="12793" max="12793" width="11.75" style="28" customWidth="1"/>
    <col min="12794" max="12794" width="11.25" style="28" customWidth="1"/>
    <col min="12795" max="12795" width="22.25" style="28" customWidth="1"/>
    <col min="12796" max="12796" width="10.25" style="28" customWidth="1"/>
    <col min="12797" max="12797" width="4.25" style="28" customWidth="1"/>
    <col min="12798" max="12798" width="7.875" style="28" customWidth="1"/>
    <col min="12799" max="12810" width="4" style="28" customWidth="1"/>
    <col min="12811" max="12811" width="12.75" style="28" customWidth="1"/>
    <col min="12812" max="13046" width="9.125" style="28"/>
    <col min="13047" max="13047" width="16.75" style="28" customWidth="1"/>
    <col min="13048" max="13048" width="12.75" style="28" customWidth="1"/>
    <col min="13049" max="13049" width="11.75" style="28" customWidth="1"/>
    <col min="13050" max="13050" width="11.25" style="28" customWidth="1"/>
    <col min="13051" max="13051" width="22.25" style="28" customWidth="1"/>
    <col min="13052" max="13052" width="10.25" style="28" customWidth="1"/>
    <col min="13053" max="13053" width="4.25" style="28" customWidth="1"/>
    <col min="13054" max="13054" width="7.875" style="28" customWidth="1"/>
    <col min="13055" max="13066" width="4" style="28" customWidth="1"/>
    <col min="13067" max="13067" width="12.75" style="28" customWidth="1"/>
    <col min="13068" max="13302" width="9.125" style="28"/>
    <col min="13303" max="13303" width="16.75" style="28" customWidth="1"/>
    <col min="13304" max="13304" width="12.75" style="28" customWidth="1"/>
    <col min="13305" max="13305" width="11.75" style="28" customWidth="1"/>
    <col min="13306" max="13306" width="11.25" style="28" customWidth="1"/>
    <col min="13307" max="13307" width="22.25" style="28" customWidth="1"/>
    <col min="13308" max="13308" width="10.25" style="28" customWidth="1"/>
    <col min="13309" max="13309" width="4.25" style="28" customWidth="1"/>
    <col min="13310" max="13310" width="7.875" style="28" customWidth="1"/>
    <col min="13311" max="13322" width="4" style="28" customWidth="1"/>
    <col min="13323" max="13323" width="12.75" style="28" customWidth="1"/>
    <col min="13324" max="13558" width="9.125" style="28"/>
    <col min="13559" max="13559" width="16.75" style="28" customWidth="1"/>
    <col min="13560" max="13560" width="12.75" style="28" customWidth="1"/>
    <col min="13561" max="13561" width="11.75" style="28" customWidth="1"/>
    <col min="13562" max="13562" width="11.25" style="28" customWidth="1"/>
    <col min="13563" max="13563" width="22.25" style="28" customWidth="1"/>
    <col min="13564" max="13564" width="10.25" style="28" customWidth="1"/>
    <col min="13565" max="13565" width="4.25" style="28" customWidth="1"/>
    <col min="13566" max="13566" width="7.875" style="28" customWidth="1"/>
    <col min="13567" max="13578" width="4" style="28" customWidth="1"/>
    <col min="13579" max="13579" width="12.75" style="28" customWidth="1"/>
    <col min="13580" max="13814" width="9.125" style="28"/>
    <col min="13815" max="13815" width="16.75" style="28" customWidth="1"/>
    <col min="13816" max="13816" width="12.75" style="28" customWidth="1"/>
    <col min="13817" max="13817" width="11.75" style="28" customWidth="1"/>
    <col min="13818" max="13818" width="11.25" style="28" customWidth="1"/>
    <col min="13819" max="13819" width="22.25" style="28" customWidth="1"/>
    <col min="13820" max="13820" width="10.25" style="28" customWidth="1"/>
    <col min="13821" max="13821" width="4.25" style="28" customWidth="1"/>
    <col min="13822" max="13822" width="7.875" style="28" customWidth="1"/>
    <col min="13823" max="13834" width="4" style="28" customWidth="1"/>
    <col min="13835" max="13835" width="12.75" style="28" customWidth="1"/>
    <col min="13836" max="14070" width="9.125" style="28"/>
    <col min="14071" max="14071" width="16.75" style="28" customWidth="1"/>
    <col min="14072" max="14072" width="12.75" style="28" customWidth="1"/>
    <col min="14073" max="14073" width="11.75" style="28" customWidth="1"/>
    <col min="14074" max="14074" width="11.25" style="28" customWidth="1"/>
    <col min="14075" max="14075" width="22.25" style="28" customWidth="1"/>
    <col min="14076" max="14076" width="10.25" style="28" customWidth="1"/>
    <col min="14077" max="14077" width="4.25" style="28" customWidth="1"/>
    <col min="14078" max="14078" width="7.875" style="28" customWidth="1"/>
    <col min="14079" max="14090" width="4" style="28" customWidth="1"/>
    <col min="14091" max="14091" width="12.75" style="28" customWidth="1"/>
    <col min="14092" max="14326" width="9.125" style="28"/>
    <col min="14327" max="14327" width="16.75" style="28" customWidth="1"/>
    <col min="14328" max="14328" width="12.75" style="28" customWidth="1"/>
    <col min="14329" max="14329" width="11.75" style="28" customWidth="1"/>
    <col min="14330" max="14330" width="11.25" style="28" customWidth="1"/>
    <col min="14331" max="14331" width="22.25" style="28" customWidth="1"/>
    <col min="14332" max="14332" width="10.25" style="28" customWidth="1"/>
    <col min="14333" max="14333" width="4.25" style="28" customWidth="1"/>
    <col min="14334" max="14334" width="7.875" style="28" customWidth="1"/>
    <col min="14335" max="14346" width="4" style="28" customWidth="1"/>
    <col min="14347" max="14347" width="12.75" style="28" customWidth="1"/>
    <col min="14348" max="14582" width="9.125" style="28"/>
    <col min="14583" max="14583" width="16.75" style="28" customWidth="1"/>
    <col min="14584" max="14584" width="12.75" style="28" customWidth="1"/>
    <col min="14585" max="14585" width="11.75" style="28" customWidth="1"/>
    <col min="14586" max="14586" width="11.25" style="28" customWidth="1"/>
    <col min="14587" max="14587" width="22.25" style="28" customWidth="1"/>
    <col min="14588" max="14588" width="10.25" style="28" customWidth="1"/>
    <col min="14589" max="14589" width="4.25" style="28" customWidth="1"/>
    <col min="14590" max="14590" width="7.875" style="28" customWidth="1"/>
    <col min="14591" max="14602" width="4" style="28" customWidth="1"/>
    <col min="14603" max="14603" width="12.75" style="28" customWidth="1"/>
    <col min="14604" max="14838" width="9.125" style="28"/>
    <col min="14839" max="14839" width="16.75" style="28" customWidth="1"/>
    <col min="14840" max="14840" width="12.75" style="28" customWidth="1"/>
    <col min="14841" max="14841" width="11.75" style="28" customWidth="1"/>
    <col min="14842" max="14842" width="11.25" style="28" customWidth="1"/>
    <col min="14843" max="14843" width="22.25" style="28" customWidth="1"/>
    <col min="14844" max="14844" width="10.25" style="28" customWidth="1"/>
    <col min="14845" max="14845" width="4.25" style="28" customWidth="1"/>
    <col min="14846" max="14846" width="7.875" style="28" customWidth="1"/>
    <col min="14847" max="14858" width="4" style="28" customWidth="1"/>
    <col min="14859" max="14859" width="12.75" style="28" customWidth="1"/>
    <col min="14860" max="15094" width="9.125" style="28"/>
    <col min="15095" max="15095" width="16.75" style="28" customWidth="1"/>
    <col min="15096" max="15096" width="12.75" style="28" customWidth="1"/>
    <col min="15097" max="15097" width="11.75" style="28" customWidth="1"/>
    <col min="15098" max="15098" width="11.25" style="28" customWidth="1"/>
    <col min="15099" max="15099" width="22.25" style="28" customWidth="1"/>
    <col min="15100" max="15100" width="10.25" style="28" customWidth="1"/>
    <col min="15101" max="15101" width="4.25" style="28" customWidth="1"/>
    <col min="15102" max="15102" width="7.875" style="28" customWidth="1"/>
    <col min="15103" max="15114" width="4" style="28" customWidth="1"/>
    <col min="15115" max="15115" width="12.75" style="28" customWidth="1"/>
    <col min="15116" max="15350" width="9.125" style="28"/>
    <col min="15351" max="15351" width="16.75" style="28" customWidth="1"/>
    <col min="15352" max="15352" width="12.75" style="28" customWidth="1"/>
    <col min="15353" max="15353" width="11.75" style="28" customWidth="1"/>
    <col min="15354" max="15354" width="11.25" style="28" customWidth="1"/>
    <col min="15355" max="15355" width="22.25" style="28" customWidth="1"/>
    <col min="15356" max="15356" width="10.25" style="28" customWidth="1"/>
    <col min="15357" max="15357" width="4.25" style="28" customWidth="1"/>
    <col min="15358" max="15358" width="7.875" style="28" customWidth="1"/>
    <col min="15359" max="15370" width="4" style="28" customWidth="1"/>
    <col min="15371" max="15371" width="12.75" style="28" customWidth="1"/>
    <col min="15372" max="15606" width="9.125" style="28"/>
    <col min="15607" max="15607" width="16.75" style="28" customWidth="1"/>
    <col min="15608" max="15608" width="12.75" style="28" customWidth="1"/>
    <col min="15609" max="15609" width="11.75" style="28" customWidth="1"/>
    <col min="15610" max="15610" width="11.25" style="28" customWidth="1"/>
    <col min="15611" max="15611" width="22.25" style="28" customWidth="1"/>
    <col min="15612" max="15612" width="10.25" style="28" customWidth="1"/>
    <col min="15613" max="15613" width="4.25" style="28" customWidth="1"/>
    <col min="15614" max="15614" width="7.875" style="28" customWidth="1"/>
    <col min="15615" max="15626" width="4" style="28" customWidth="1"/>
    <col min="15627" max="15627" width="12.75" style="28" customWidth="1"/>
    <col min="15628" max="15862" width="9.125" style="28"/>
    <col min="15863" max="15863" width="16.75" style="28" customWidth="1"/>
    <col min="15864" max="15864" width="12.75" style="28" customWidth="1"/>
    <col min="15865" max="15865" width="11.75" style="28" customWidth="1"/>
    <col min="15866" max="15866" width="11.25" style="28" customWidth="1"/>
    <col min="15867" max="15867" width="22.25" style="28" customWidth="1"/>
    <col min="15868" max="15868" width="10.25" style="28" customWidth="1"/>
    <col min="15869" max="15869" width="4.25" style="28" customWidth="1"/>
    <col min="15870" max="15870" width="7.875" style="28" customWidth="1"/>
    <col min="15871" max="15882" width="4" style="28" customWidth="1"/>
    <col min="15883" max="15883" width="12.75" style="28" customWidth="1"/>
    <col min="15884" max="16118" width="9.125" style="28"/>
    <col min="16119" max="16119" width="16.75" style="28" customWidth="1"/>
    <col min="16120" max="16120" width="12.75" style="28" customWidth="1"/>
    <col min="16121" max="16121" width="11.75" style="28" customWidth="1"/>
    <col min="16122" max="16122" width="11.25" style="28" customWidth="1"/>
    <col min="16123" max="16123" width="22.25" style="28" customWidth="1"/>
    <col min="16124" max="16124" width="10.25" style="28" customWidth="1"/>
    <col min="16125" max="16125" width="4.25" style="28" customWidth="1"/>
    <col min="16126" max="16126" width="7.875" style="28" customWidth="1"/>
    <col min="16127" max="16138" width="4" style="28" customWidth="1"/>
    <col min="16139" max="16139" width="12.75" style="28" customWidth="1"/>
    <col min="16140" max="16374" width="9.125" style="28"/>
    <col min="16375" max="16384" width="9" style="28" customWidth="1"/>
  </cols>
  <sheetData>
    <row r="1" spans="1:256" s="3" customFormat="1" x14ac:dyDescent="0.2">
      <c r="A1" s="184" t="s">
        <v>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56" s="1" customFormat="1" ht="20.25" x14ac:dyDescent="0.3">
      <c r="A2" s="185" t="s">
        <v>63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20.25" x14ac:dyDescent="0.3">
      <c r="A3" s="186" t="s">
        <v>118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25" customFormat="1" ht="24.75" customHeight="1" x14ac:dyDescent="0.45">
      <c r="A4" s="257" t="s">
        <v>197</v>
      </c>
      <c r="B4" s="257"/>
      <c r="C4" s="257"/>
      <c r="D4" s="257"/>
      <c r="E4" s="257"/>
      <c r="F4" s="257"/>
      <c r="G4" s="257"/>
      <c r="H4" s="257"/>
      <c r="I4" s="257"/>
      <c r="J4" s="26"/>
      <c r="K4" s="27"/>
      <c r="L4" s="26"/>
      <c r="M4" s="27"/>
      <c r="N4" s="26"/>
      <c r="O4" s="26"/>
      <c r="P4" s="26"/>
      <c r="Q4" s="27"/>
      <c r="R4" s="26"/>
      <c r="S4" s="27"/>
      <c r="T4" s="26"/>
    </row>
    <row r="5" spans="1:256" s="3" customFormat="1" x14ac:dyDescent="0.2">
      <c r="A5" s="253" t="s">
        <v>22</v>
      </c>
      <c r="B5" s="256" t="s">
        <v>21</v>
      </c>
      <c r="C5" s="256" t="s">
        <v>20</v>
      </c>
      <c r="D5" s="256" t="s">
        <v>19</v>
      </c>
      <c r="E5" s="256" t="s">
        <v>18</v>
      </c>
      <c r="F5" s="256"/>
      <c r="G5" s="256"/>
      <c r="H5" s="256" t="s">
        <v>17</v>
      </c>
      <c r="I5" s="249" t="s">
        <v>16</v>
      </c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3" t="s">
        <v>15</v>
      </c>
    </row>
    <row r="6" spans="1:256" s="3" customFormat="1" ht="26.25" customHeight="1" x14ac:dyDescent="0.2">
      <c r="A6" s="255"/>
      <c r="B6" s="256"/>
      <c r="C6" s="256"/>
      <c r="D6" s="256"/>
      <c r="E6" s="63" t="s">
        <v>14</v>
      </c>
      <c r="F6" s="4" t="s">
        <v>13</v>
      </c>
      <c r="G6" s="4" t="s">
        <v>12</v>
      </c>
      <c r="H6" s="256"/>
      <c r="I6" s="66" t="s">
        <v>11</v>
      </c>
      <c r="J6" s="66" t="s">
        <v>10</v>
      </c>
      <c r="K6" s="66" t="s">
        <v>9</v>
      </c>
      <c r="L6" s="66" t="s">
        <v>8</v>
      </c>
      <c r="M6" s="66" t="s">
        <v>7</v>
      </c>
      <c r="N6" s="66" t="s">
        <v>6</v>
      </c>
      <c r="O6" s="66" t="s">
        <v>5</v>
      </c>
      <c r="P6" s="66" t="s">
        <v>4</v>
      </c>
      <c r="Q6" s="66" t="s">
        <v>3</v>
      </c>
      <c r="R6" s="66" t="s">
        <v>2</v>
      </c>
      <c r="S6" s="66" t="s">
        <v>1</v>
      </c>
      <c r="T6" s="66" t="s">
        <v>0</v>
      </c>
      <c r="U6" s="255"/>
    </row>
    <row r="7" spans="1:256" s="3" customFormat="1" ht="56.25" x14ac:dyDescent="0.2">
      <c r="A7" s="101" t="s">
        <v>97</v>
      </c>
      <c r="B7" s="101" t="s">
        <v>98</v>
      </c>
      <c r="C7" s="101" t="s">
        <v>99</v>
      </c>
      <c r="D7" s="101" t="s">
        <v>100</v>
      </c>
      <c r="E7" s="101" t="s">
        <v>101</v>
      </c>
      <c r="F7" s="94"/>
      <c r="G7" s="94"/>
      <c r="H7" s="96">
        <v>23682</v>
      </c>
      <c r="I7" s="95"/>
      <c r="J7" s="131" t="s">
        <v>184</v>
      </c>
      <c r="K7" s="95"/>
      <c r="L7" s="95"/>
      <c r="M7" s="95"/>
      <c r="N7" s="95"/>
      <c r="O7" s="95"/>
      <c r="P7" s="95"/>
      <c r="Q7" s="95"/>
      <c r="R7" s="95"/>
      <c r="S7" s="95"/>
      <c r="T7" s="95"/>
      <c r="U7" s="97" t="s">
        <v>102</v>
      </c>
    </row>
    <row r="8" spans="1:256" s="3" customFormat="1" ht="93.75" x14ac:dyDescent="0.2">
      <c r="A8" s="101" t="s">
        <v>103</v>
      </c>
      <c r="B8" s="101" t="s">
        <v>104</v>
      </c>
      <c r="C8" s="101" t="s">
        <v>105</v>
      </c>
      <c r="D8" s="101" t="s">
        <v>100</v>
      </c>
      <c r="E8" s="101" t="s">
        <v>101</v>
      </c>
      <c r="F8" s="94"/>
      <c r="G8" s="94"/>
      <c r="H8" s="96" t="s">
        <v>106</v>
      </c>
      <c r="I8" s="131" t="s">
        <v>184</v>
      </c>
      <c r="J8" s="131" t="s">
        <v>184</v>
      </c>
      <c r="K8" s="131" t="s">
        <v>184</v>
      </c>
      <c r="L8" s="131" t="s">
        <v>184</v>
      </c>
      <c r="M8" s="131" t="s">
        <v>184</v>
      </c>
      <c r="N8" s="131" t="s">
        <v>184</v>
      </c>
      <c r="O8" s="131" t="s">
        <v>184</v>
      </c>
      <c r="P8" s="131" t="s">
        <v>184</v>
      </c>
      <c r="Q8" s="131" t="s">
        <v>184</v>
      </c>
      <c r="R8" s="131" t="s">
        <v>184</v>
      </c>
      <c r="S8" s="131" t="s">
        <v>184</v>
      </c>
      <c r="T8" s="131" t="s">
        <v>184</v>
      </c>
      <c r="U8" s="97" t="s">
        <v>107</v>
      </c>
    </row>
    <row r="9" spans="1:256" s="3" customFormat="1" ht="131.25" x14ac:dyDescent="0.2">
      <c r="A9" s="101" t="s">
        <v>108</v>
      </c>
      <c r="B9" s="101" t="s">
        <v>109</v>
      </c>
      <c r="C9" s="101" t="s">
        <v>113</v>
      </c>
      <c r="D9" s="101" t="s">
        <v>110</v>
      </c>
      <c r="E9" s="101" t="s">
        <v>101</v>
      </c>
      <c r="F9" s="94"/>
      <c r="G9" s="94"/>
      <c r="H9" s="96" t="s">
        <v>106</v>
      </c>
      <c r="I9" s="131" t="s">
        <v>184</v>
      </c>
      <c r="J9" s="131" t="s">
        <v>184</v>
      </c>
      <c r="K9" s="131" t="s">
        <v>184</v>
      </c>
      <c r="L9" s="131" t="s">
        <v>184</v>
      </c>
      <c r="M9" s="131" t="s">
        <v>184</v>
      </c>
      <c r="N9" s="131" t="s">
        <v>184</v>
      </c>
      <c r="O9" s="131" t="s">
        <v>184</v>
      </c>
      <c r="P9" s="131" t="s">
        <v>184</v>
      </c>
      <c r="Q9" s="131" t="s">
        <v>184</v>
      </c>
      <c r="R9" s="131" t="s">
        <v>184</v>
      </c>
      <c r="S9" s="131" t="s">
        <v>184</v>
      </c>
      <c r="T9" s="131" t="s">
        <v>184</v>
      </c>
      <c r="U9" s="97" t="s">
        <v>89</v>
      </c>
    </row>
    <row r="10" spans="1:256" ht="150" x14ac:dyDescent="0.45">
      <c r="A10" s="102" t="s">
        <v>111</v>
      </c>
      <c r="B10" s="102" t="s">
        <v>88</v>
      </c>
      <c r="C10" s="103" t="s">
        <v>91</v>
      </c>
      <c r="D10" s="103" t="s">
        <v>93</v>
      </c>
      <c r="E10" s="98" t="s">
        <v>23</v>
      </c>
      <c r="F10" s="99"/>
      <c r="G10" s="93"/>
      <c r="H10" s="100" t="s">
        <v>86</v>
      </c>
      <c r="I10" s="92"/>
      <c r="J10" s="131" t="s">
        <v>184</v>
      </c>
      <c r="K10" s="93"/>
      <c r="L10" s="92"/>
      <c r="M10" s="93"/>
      <c r="N10" s="92"/>
      <c r="O10" s="92"/>
      <c r="P10" s="92"/>
      <c r="Q10" s="92"/>
      <c r="R10" s="92"/>
      <c r="S10" s="92"/>
      <c r="T10" s="92"/>
      <c r="U10" s="97" t="s">
        <v>89</v>
      </c>
    </row>
    <row r="11" spans="1:256" ht="131.25" x14ac:dyDescent="0.45">
      <c r="A11" s="91" t="s">
        <v>112</v>
      </c>
      <c r="B11" s="62" t="s">
        <v>90</v>
      </c>
      <c r="C11" s="62" t="s">
        <v>92</v>
      </c>
      <c r="D11" s="67" t="s">
        <v>94</v>
      </c>
      <c r="E11" s="30" t="s">
        <v>185</v>
      </c>
      <c r="F11" s="38">
        <v>3000</v>
      </c>
      <c r="G11" s="295" t="s">
        <v>115</v>
      </c>
      <c r="H11" s="297" t="s">
        <v>86</v>
      </c>
      <c r="I11" s="64"/>
      <c r="J11" s="64">
        <f>F11</f>
        <v>3000</v>
      </c>
      <c r="K11" s="64"/>
      <c r="L11" s="64"/>
      <c r="M11" s="64"/>
      <c r="N11" s="40"/>
      <c r="O11" s="40"/>
      <c r="P11" s="40"/>
      <c r="Q11" s="41"/>
      <c r="R11" s="41"/>
      <c r="S11" s="40"/>
      <c r="T11" s="64"/>
      <c r="U11" s="234" t="s">
        <v>89</v>
      </c>
    </row>
    <row r="12" spans="1:256" ht="75" x14ac:dyDescent="0.45">
      <c r="A12" s="65"/>
      <c r="B12" s="62"/>
      <c r="C12" s="62"/>
      <c r="D12" s="67"/>
      <c r="E12" s="30" t="s">
        <v>186</v>
      </c>
      <c r="F12" s="38">
        <f>600*9</f>
        <v>5400</v>
      </c>
      <c r="G12" s="296"/>
      <c r="H12" s="298"/>
      <c r="I12" s="64"/>
      <c r="J12" s="64">
        <f>F12</f>
        <v>5400</v>
      </c>
      <c r="K12" s="64"/>
      <c r="L12" s="64"/>
      <c r="M12" s="64"/>
      <c r="N12" s="40"/>
      <c r="O12" s="40"/>
      <c r="P12" s="40"/>
      <c r="Q12" s="41"/>
      <c r="R12" s="41"/>
      <c r="S12" s="40"/>
      <c r="T12" s="64"/>
      <c r="U12" s="236"/>
    </row>
    <row r="13" spans="1:256" ht="39.75" customHeight="1" x14ac:dyDescent="0.45">
      <c r="A13" s="252"/>
      <c r="B13" s="252"/>
      <c r="C13" s="252"/>
      <c r="D13" s="252"/>
      <c r="E13" s="59" t="s">
        <v>55</v>
      </c>
      <c r="F13" s="44">
        <f>F11+F12</f>
        <v>8400</v>
      </c>
      <c r="G13" s="45"/>
      <c r="H13" s="46"/>
      <c r="I13" s="47">
        <f>SUM(I10:I11)</f>
        <v>0</v>
      </c>
      <c r="J13" s="47">
        <f>SUM(J10:J12)</f>
        <v>8400</v>
      </c>
      <c r="K13" s="47">
        <f t="shared" ref="K13:T13" si="0">SUM(K10:K11)</f>
        <v>0</v>
      </c>
      <c r="L13" s="47">
        <f t="shared" si="0"/>
        <v>0</v>
      </c>
      <c r="M13" s="47">
        <f t="shared" si="0"/>
        <v>0</v>
      </c>
      <c r="N13" s="47">
        <f t="shared" si="0"/>
        <v>0</v>
      </c>
      <c r="O13" s="47">
        <f t="shared" si="0"/>
        <v>0</v>
      </c>
      <c r="P13" s="47">
        <f t="shared" si="0"/>
        <v>0</v>
      </c>
      <c r="Q13" s="47">
        <f t="shared" si="0"/>
        <v>0</v>
      </c>
      <c r="R13" s="47">
        <f t="shared" si="0"/>
        <v>0</v>
      </c>
      <c r="S13" s="47">
        <f t="shared" si="0"/>
        <v>0</v>
      </c>
      <c r="T13" s="47">
        <f t="shared" si="0"/>
        <v>0</v>
      </c>
      <c r="U13" s="32"/>
    </row>
  </sheetData>
  <mergeCells count="16">
    <mergeCell ref="A13:D13"/>
    <mergeCell ref="I5:T5"/>
    <mergeCell ref="U5:U6"/>
    <mergeCell ref="A1:U1"/>
    <mergeCell ref="A2:U2"/>
    <mergeCell ref="A3:U3"/>
    <mergeCell ref="A4:I4"/>
    <mergeCell ref="A5:A6"/>
    <mergeCell ref="B5:B6"/>
    <mergeCell ref="C5:C6"/>
    <mergeCell ref="D5:D6"/>
    <mergeCell ref="E5:G5"/>
    <mergeCell ref="H5:H6"/>
    <mergeCell ref="G11:G12"/>
    <mergeCell ref="H11:H12"/>
    <mergeCell ref="U11:U12"/>
  </mergeCells>
  <pageMargins left="0.19685039370078741" right="0.19685039370078741" top="0.94488188976377963" bottom="0.39370078740157483" header="0.31496062992125984" footer="0.31496062992125984"/>
  <pageSetup paperSize="9" firstPageNumber="110" orientation="landscape" useFirstPageNumber="1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รวมเฉพาะย.4</vt:lpstr>
      <vt:lpstr>32ย4ก11คุ้มครอง-เสร็จ</vt:lpstr>
      <vt:lpstr>33ย4ก11 HWP สสอ.</vt:lpstr>
      <vt:lpstr>34 ย4ก11Green+Cleen</vt:lpstr>
      <vt:lpstr>35 ย4ก12ต่างด้าว</vt:lpstr>
      <vt:lpstr>'33ย4ก11 HWP สสอ.'!Print_Area</vt:lpstr>
      <vt:lpstr>'32ย4ก11คุ้มครอง-เสร็จ'!Print_Titles</vt:lpstr>
      <vt:lpstr>'33ย4ก11 HWP สสอ.'!Print_Titles</vt:lpstr>
      <vt:lpstr>'34 ย4ก11Green+Cleen'!Print_Titles</vt:lpstr>
      <vt:lpstr>'35 ย4ก12ต่างด้าว'!Print_Titles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Aon</cp:lastModifiedBy>
  <cp:lastPrinted>2021-12-20T10:35:23Z</cp:lastPrinted>
  <dcterms:created xsi:type="dcterms:W3CDTF">2020-09-28T14:48:06Z</dcterms:created>
  <dcterms:modified xsi:type="dcterms:W3CDTF">2021-12-20T10:35:25Z</dcterms:modified>
</cp:coreProperties>
</file>